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<sst xmlns="http://schemas.openxmlformats.org/spreadsheetml/2006/main" count="102" uniqueCount="53">
  <si>
    <t>Niedersachsenmeisterschaft</t>
  </si>
  <si>
    <t>Emden</t>
  </si>
  <si>
    <t>LM</t>
  </si>
  <si>
    <t>Pl</t>
  </si>
  <si>
    <t>Name</t>
  </si>
  <si>
    <t>Vorname</t>
  </si>
  <si>
    <t>Verein</t>
  </si>
  <si>
    <t>D1</t>
  </si>
  <si>
    <t>w.W.</t>
  </si>
  <si>
    <t>D2</t>
  </si>
  <si>
    <t>D3</t>
  </si>
  <si>
    <t>D4</t>
  </si>
  <si>
    <t>D5</t>
  </si>
  <si>
    <t>Fünfkampf</t>
  </si>
  <si>
    <t>Kryzyan</t>
  </si>
  <si>
    <t>Marius</t>
  </si>
  <si>
    <t>Dortmund</t>
  </si>
  <si>
    <t>Welling</t>
  </si>
  <si>
    <t>Felix</t>
  </si>
  <si>
    <t>Herford</t>
  </si>
  <si>
    <t xml:space="preserve"> </t>
  </si>
  <si>
    <t>S</t>
  </si>
  <si>
    <t>Bettin</t>
  </si>
  <si>
    <t>Armin</t>
  </si>
  <si>
    <t>Hochdahl</t>
  </si>
  <si>
    <t>Endjer</t>
  </si>
  <si>
    <t>Dieter</t>
  </si>
  <si>
    <t>Peters</t>
  </si>
  <si>
    <t>Helmut</t>
  </si>
  <si>
    <t>Wardenburg</t>
  </si>
  <si>
    <t>BJ</t>
  </si>
  <si>
    <t>Dirks</t>
  </si>
  <si>
    <t>Markus</t>
  </si>
  <si>
    <t>Ulbrich</t>
  </si>
  <si>
    <t>Stefan</t>
  </si>
  <si>
    <t>Leer</t>
  </si>
  <si>
    <t>2. W.</t>
  </si>
  <si>
    <t>D6</t>
  </si>
  <si>
    <t>D7</t>
  </si>
  <si>
    <t>5kampf</t>
  </si>
  <si>
    <t>7kampf</t>
  </si>
  <si>
    <t>Schmidt</t>
  </si>
  <si>
    <t>Wolfgang</t>
  </si>
  <si>
    <t>Bremerhaven</t>
  </si>
  <si>
    <t>Christian</t>
  </si>
  <si>
    <t>Bagge</t>
  </si>
  <si>
    <t>Albert</t>
  </si>
  <si>
    <t>Ralf</t>
  </si>
  <si>
    <t>Logemann</t>
  </si>
  <si>
    <t>Uwe</t>
  </si>
  <si>
    <t>Delmenhorst</t>
  </si>
  <si>
    <t>3-kampf</t>
  </si>
  <si>
    <t>Senioren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</si>
</sst>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172" fontId="4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0" fillId="0" borderId="7" xfId="0" applyFont="1" applyFill="1" applyBorder="1" applyAlignment="1">
      <alignment/>
    </xf>
    <xf numFmtId="14" fontId="6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72" fontId="0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72" fontId="4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3-AUSWERTUNG-NEU%20NM%2028-06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Auswertung"/>
      <sheetName val="Mannschaften"/>
      <sheetName val="3kampf"/>
      <sheetName val="5kampf"/>
      <sheetName val="7kampf"/>
      <sheetName val="Multi-2kampf"/>
      <sheetName val="Allround"/>
      <sheetName val="Disz 3"/>
      <sheetName val="Disz 4"/>
      <sheetName val="Disz 5"/>
      <sheetName val="Disz 1"/>
      <sheetName val="Disz 2"/>
      <sheetName val="Disz 6"/>
      <sheetName val="Disz 7"/>
      <sheetName val="Disz 8"/>
      <sheetName val="Disz 9"/>
      <sheetName val="Siegerliste5"/>
      <sheetName val="Siegerliste 7"/>
      <sheetName val="Siegerliste 3"/>
    </sheetNames>
    <sheetDataSet>
      <sheetData sheetId="1">
        <row r="5">
          <cell r="B5" t="str">
            <v>Niedersachsenmeisterschaft</v>
          </cell>
        </row>
        <row r="6">
          <cell r="C6" t="str">
            <v>Emden</v>
          </cell>
          <cell r="D6">
            <v>37800</v>
          </cell>
          <cell r="BD6" t="str">
            <v>LM</v>
          </cell>
          <cell r="BZ6" t="str">
            <v>LM</v>
          </cell>
        </row>
        <row r="7">
          <cell r="BE7" t="str">
            <v>Name</v>
          </cell>
          <cell r="BF7" t="str">
            <v>Vorname</v>
          </cell>
          <cell r="BG7" t="str">
            <v>Verein</v>
          </cell>
          <cell r="BH7" t="str">
            <v>w.W.</v>
          </cell>
          <cell r="BI7" t="str">
            <v>2. W.</v>
          </cell>
          <cell r="BJ7" t="str">
            <v>D 6</v>
          </cell>
          <cell r="BQ7" t="str">
            <v>D 7</v>
          </cell>
          <cell r="BY7" t="str">
            <v>5kampf</v>
          </cell>
          <cell r="BZ7" t="str">
            <v>7kampf</v>
          </cell>
        </row>
        <row r="8">
          <cell r="AR8" t="str">
            <v>Lübcke</v>
          </cell>
          <cell r="AS8" t="str">
            <v>Patrick</v>
          </cell>
          <cell r="AT8" t="str">
            <v>Papenburg</v>
          </cell>
          <cell r="AU8">
            <v>50</v>
          </cell>
          <cell r="AV8">
            <v>42.7</v>
          </cell>
          <cell r="AW8">
            <v>82.9</v>
          </cell>
          <cell r="AX8">
            <v>88</v>
          </cell>
          <cell r="AY8">
            <v>80</v>
          </cell>
          <cell r="AZ8">
            <v>71.98</v>
          </cell>
          <cell r="BA8">
            <v>408.87</v>
          </cell>
          <cell r="BE8" t="str">
            <v>Lübcke</v>
          </cell>
          <cell r="BF8" t="str">
            <v>Patrick</v>
          </cell>
          <cell r="BG8" t="str">
            <v>Papenburg</v>
          </cell>
          <cell r="BH8">
            <v>48.7</v>
          </cell>
          <cell r="BI8">
            <v>47.6</v>
          </cell>
          <cell r="BJ8">
            <v>96.30000000000001</v>
          </cell>
          <cell r="BQ8">
            <v>0</v>
          </cell>
          <cell r="BY8">
            <v>408.87</v>
          </cell>
          <cell r="BZ8">
            <v>505.17</v>
          </cell>
        </row>
        <row r="9">
          <cell r="AR9" t="str">
            <v>Gabriel</v>
          </cell>
          <cell r="AS9" t="str">
            <v>Phillip</v>
          </cell>
          <cell r="AT9" t="str">
            <v>Papenburg</v>
          </cell>
          <cell r="AU9">
            <v>55</v>
          </cell>
          <cell r="AV9">
            <v>48.31</v>
          </cell>
          <cell r="AW9">
            <v>96.19</v>
          </cell>
          <cell r="AX9">
            <v>68</v>
          </cell>
          <cell r="AY9">
            <v>65</v>
          </cell>
          <cell r="AZ9">
            <v>73.86</v>
          </cell>
          <cell r="BA9">
            <v>394.98</v>
          </cell>
          <cell r="BE9" t="str">
            <v>Gabriel</v>
          </cell>
          <cell r="BF9" t="str">
            <v>Phillip</v>
          </cell>
          <cell r="BG9" t="str">
            <v>Papenburg</v>
          </cell>
          <cell r="BH9">
            <v>61.6</v>
          </cell>
          <cell r="BI9">
            <v>60.6</v>
          </cell>
          <cell r="BJ9">
            <v>122.2</v>
          </cell>
          <cell r="BQ9">
            <v>0</v>
          </cell>
          <cell r="BY9">
            <v>394.98</v>
          </cell>
          <cell r="BZ9">
            <v>517.1800000000001</v>
          </cell>
        </row>
        <row r="10">
          <cell r="AR10" t="str">
            <v>Visser</v>
          </cell>
          <cell r="AS10" t="str">
            <v>Wiebold</v>
          </cell>
          <cell r="AT10" t="str">
            <v>Emden</v>
          </cell>
          <cell r="AU10">
            <v>95</v>
          </cell>
          <cell r="AV10">
            <v>65.52</v>
          </cell>
          <cell r="AW10">
            <v>130</v>
          </cell>
          <cell r="AX10">
            <v>88</v>
          </cell>
          <cell r="AY10">
            <v>90</v>
          </cell>
          <cell r="AZ10">
            <v>73.26</v>
          </cell>
          <cell r="BA10">
            <v>512.89</v>
          </cell>
          <cell r="BE10" t="str">
            <v>Visser</v>
          </cell>
          <cell r="BF10" t="str">
            <v>Wiebold</v>
          </cell>
          <cell r="BG10" t="str">
            <v>Emden</v>
          </cell>
          <cell r="BH10">
            <v>84</v>
          </cell>
          <cell r="BI10">
            <v>82.7</v>
          </cell>
          <cell r="BJ10">
            <v>166.7</v>
          </cell>
          <cell r="BQ10">
            <v>0</v>
          </cell>
          <cell r="BY10">
            <v>512.89</v>
          </cell>
          <cell r="BZ10">
            <v>679.5899999999999</v>
          </cell>
        </row>
        <row r="11">
          <cell r="BE11" t="str">
            <v>Welling</v>
          </cell>
          <cell r="BF11" t="str">
            <v>Felix</v>
          </cell>
          <cell r="BG11" t="str">
            <v>Herford</v>
          </cell>
          <cell r="BH11">
            <v>58.2</v>
          </cell>
          <cell r="BI11">
            <v>57.66</v>
          </cell>
          <cell r="BJ11">
            <v>115.86</v>
          </cell>
          <cell r="BQ11">
            <v>83.88</v>
          </cell>
          <cell r="BY11">
            <v>446.11</v>
          </cell>
          <cell r="BZ11">
            <v>687.7900000000001</v>
          </cell>
        </row>
        <row r="12">
          <cell r="BE12" t="str">
            <v>Kryzyan</v>
          </cell>
          <cell r="BF12" t="str">
            <v>Marius</v>
          </cell>
          <cell r="BG12" t="str">
            <v>Dortmund</v>
          </cell>
          <cell r="BH12">
            <v>65.45</v>
          </cell>
          <cell r="BI12">
            <v>64.6</v>
          </cell>
          <cell r="BJ12">
            <v>130.05</v>
          </cell>
          <cell r="BQ12">
            <v>99.28</v>
          </cell>
          <cell r="BY12">
            <v>465.77</v>
          </cell>
          <cell r="BZ12">
            <v>744.74</v>
          </cell>
        </row>
        <row r="54">
          <cell r="AR54" t="str">
            <v>Dirks</v>
          </cell>
          <cell r="AS54" t="str">
            <v>Ralf</v>
          </cell>
          <cell r="AT54" t="str">
            <v>Emden</v>
          </cell>
          <cell r="AU54">
            <v>70</v>
          </cell>
          <cell r="AV54">
            <v>48.35</v>
          </cell>
          <cell r="AW54">
            <v>95.1</v>
          </cell>
          <cell r="AX54">
            <v>84</v>
          </cell>
          <cell r="AY54">
            <v>55</v>
          </cell>
          <cell r="AZ54">
            <v>70.14</v>
          </cell>
          <cell r="BA54">
            <v>409.31</v>
          </cell>
        </row>
        <row r="55">
          <cell r="AR55" t="str">
            <v>Schmidt</v>
          </cell>
          <cell r="AS55" t="str">
            <v>Wolfgang</v>
          </cell>
          <cell r="AT55" t="str">
            <v>Bremerhaven</v>
          </cell>
          <cell r="AU55">
            <v>90</v>
          </cell>
          <cell r="AV55">
            <v>54.67</v>
          </cell>
          <cell r="AW55">
            <v>107.25</v>
          </cell>
          <cell r="AX55">
            <v>88</v>
          </cell>
          <cell r="AY55">
            <v>85</v>
          </cell>
          <cell r="AZ55">
            <v>59.28</v>
          </cell>
          <cell r="BA55">
            <v>459.17</v>
          </cell>
        </row>
        <row r="56">
          <cell r="AR56" t="str">
            <v>Bagge</v>
          </cell>
          <cell r="AS56" t="str">
            <v>Albert</v>
          </cell>
          <cell r="AT56" t="str">
            <v>Emden</v>
          </cell>
          <cell r="AU56">
            <v>75</v>
          </cell>
          <cell r="AV56">
            <v>48.52</v>
          </cell>
          <cell r="AW56">
            <v>96.44</v>
          </cell>
          <cell r="AX56">
            <v>88</v>
          </cell>
          <cell r="AY56">
            <v>90</v>
          </cell>
          <cell r="AZ56">
            <v>62.32</v>
          </cell>
          <cell r="BA56">
            <v>442.92</v>
          </cell>
        </row>
        <row r="58">
          <cell r="AR58" t="str">
            <v>Welling</v>
          </cell>
          <cell r="AS58" t="str">
            <v>Christian</v>
          </cell>
          <cell r="AT58" t="str">
            <v>Herford</v>
          </cell>
          <cell r="AU58">
            <v>95</v>
          </cell>
          <cell r="AV58">
            <v>54.7</v>
          </cell>
          <cell r="AW58">
            <v>107.2</v>
          </cell>
          <cell r="AX58">
            <v>72</v>
          </cell>
          <cell r="AY58">
            <v>45</v>
          </cell>
          <cell r="AZ58">
            <v>68.71</v>
          </cell>
          <cell r="BA58">
            <v>422.265</v>
          </cell>
        </row>
        <row r="60">
          <cell r="AR60" t="str">
            <v>Logemann</v>
          </cell>
          <cell r="AS60" t="str">
            <v>Uwe</v>
          </cell>
          <cell r="AT60" t="str">
            <v>Delmenhorst</v>
          </cell>
          <cell r="AU60">
            <v>45</v>
          </cell>
          <cell r="AV60">
            <v>41.4</v>
          </cell>
          <cell r="AW60">
            <v>79.83</v>
          </cell>
          <cell r="AX60">
            <v>62</v>
          </cell>
          <cell r="AY60">
            <v>70</v>
          </cell>
          <cell r="AZ60">
            <v>55.02</v>
          </cell>
          <cell r="BA60">
            <v>339.36</v>
          </cell>
        </row>
        <row r="116">
          <cell r="AR116" t="str">
            <v>Dirks</v>
          </cell>
          <cell r="AS116" t="str">
            <v>Markus</v>
          </cell>
          <cell r="AT116" t="str">
            <v>Emden</v>
          </cell>
          <cell r="AU116">
            <v>100</v>
          </cell>
          <cell r="AV116">
            <v>41.6</v>
          </cell>
          <cell r="AW116">
            <v>86.34</v>
          </cell>
          <cell r="AZ116">
            <v>68.52</v>
          </cell>
          <cell r="BA116">
            <v>447.12</v>
          </cell>
        </row>
        <row r="164">
          <cell r="BA164" t="str">
            <v>CJ</v>
          </cell>
        </row>
        <row r="165">
          <cell r="C165" t="str">
            <v>Name</v>
          </cell>
          <cell r="D165" t="str">
            <v>Vorname</v>
          </cell>
          <cell r="E165" t="str">
            <v>Verein</v>
          </cell>
          <cell r="AX165" t="str">
            <v>D3</v>
          </cell>
          <cell r="AY165" t="str">
            <v>D4</v>
          </cell>
          <cell r="AZ165" t="str">
            <v>D5</v>
          </cell>
        </row>
        <row r="166">
          <cell r="C166" t="str">
            <v>Westerbuhr</v>
          </cell>
          <cell r="D166" t="str">
            <v>Ingo</v>
          </cell>
          <cell r="E166" t="str">
            <v>Leer</v>
          </cell>
          <cell r="AX166">
            <v>90</v>
          </cell>
          <cell r="AZ166">
            <v>52.42</v>
          </cell>
          <cell r="BA166">
            <v>193.63</v>
          </cell>
        </row>
        <row r="167">
          <cell r="C167" t="str">
            <v>Schoon</v>
          </cell>
          <cell r="D167" t="str">
            <v>Thomas</v>
          </cell>
          <cell r="E167" t="str">
            <v>Leer</v>
          </cell>
          <cell r="AX167">
            <v>72</v>
          </cell>
          <cell r="AZ167">
            <v>54.88</v>
          </cell>
          <cell r="BA167">
            <v>204.32</v>
          </cell>
        </row>
        <row r="169">
          <cell r="C169" t="str">
            <v>Püll</v>
          </cell>
          <cell r="D169" t="str">
            <v>Dennis</v>
          </cell>
          <cell r="E169" t="str">
            <v>Leer</v>
          </cell>
          <cell r="AX169">
            <v>54</v>
          </cell>
          <cell r="AZ169">
            <v>50.12</v>
          </cell>
          <cell r="BA169">
            <v>149.18</v>
          </cell>
        </row>
        <row r="170">
          <cell r="C170" t="str">
            <v>Lay</v>
          </cell>
          <cell r="D170" t="str">
            <v>Matthias</v>
          </cell>
          <cell r="E170" t="str">
            <v>Leer</v>
          </cell>
          <cell r="AX170">
            <v>48</v>
          </cell>
          <cell r="AZ170">
            <v>50.52</v>
          </cell>
          <cell r="BA170">
            <v>163.78</v>
          </cell>
        </row>
        <row r="172">
          <cell r="C172" t="str">
            <v>Riedel</v>
          </cell>
          <cell r="D172" t="str">
            <v>Marcus</v>
          </cell>
          <cell r="E172" t="str">
            <v>Leer</v>
          </cell>
          <cell r="AX172">
            <v>70</v>
          </cell>
          <cell r="AZ172">
            <v>39.82</v>
          </cell>
          <cell r="BA172">
            <v>159.73000000000002</v>
          </cell>
        </row>
        <row r="173">
          <cell r="C173" t="str">
            <v>Gehde</v>
          </cell>
          <cell r="D173" t="str">
            <v>Kevin</v>
          </cell>
          <cell r="E173" t="str">
            <v>Brambauer</v>
          </cell>
          <cell r="AX173">
            <v>72</v>
          </cell>
          <cell r="AZ173">
            <v>48.52</v>
          </cell>
          <cell r="BA173">
            <v>209.78</v>
          </cell>
        </row>
        <row r="174">
          <cell r="C174" t="str">
            <v>Kontecky</v>
          </cell>
          <cell r="D174" t="str">
            <v>Christoph</v>
          </cell>
          <cell r="E174" t="str">
            <v>Brambauer</v>
          </cell>
          <cell r="AX174">
            <v>60</v>
          </cell>
          <cell r="AZ174">
            <v>38.76</v>
          </cell>
          <cell r="BA174">
            <v>168.14</v>
          </cell>
        </row>
        <row r="182">
          <cell r="BA182" t="str">
            <v>Anf.</v>
          </cell>
        </row>
        <row r="183">
          <cell r="AS183" t="str">
            <v>Name</v>
          </cell>
          <cell r="AT183" t="str">
            <v>Vorname</v>
          </cell>
          <cell r="AU183" t="str">
            <v>Verein</v>
          </cell>
          <cell r="AX183" t="str">
            <v>D3</v>
          </cell>
          <cell r="AY183" t="str">
            <v>D4</v>
          </cell>
          <cell r="AZ183" t="str">
            <v>D5</v>
          </cell>
        </row>
        <row r="184">
          <cell r="AS184" t="str">
            <v>Ruben</v>
          </cell>
          <cell r="AT184" t="str">
            <v>Andre</v>
          </cell>
          <cell r="AU184" t="str">
            <v>Emden</v>
          </cell>
          <cell r="AX184">
            <v>36</v>
          </cell>
          <cell r="AZ184">
            <v>38.42</v>
          </cell>
          <cell r="BA184">
            <v>128.63</v>
          </cell>
        </row>
        <row r="185">
          <cell r="AS185" t="str">
            <v>Müller</v>
          </cell>
          <cell r="AT185" t="str">
            <v>Jens</v>
          </cell>
          <cell r="AU185" t="str">
            <v>Emden</v>
          </cell>
          <cell r="AX185">
            <v>62</v>
          </cell>
          <cell r="AZ185">
            <v>47.28</v>
          </cell>
          <cell r="BA185">
            <v>167.92000000000002</v>
          </cell>
        </row>
        <row r="186">
          <cell r="AS186" t="str">
            <v>Dirks</v>
          </cell>
          <cell r="AT186" t="str">
            <v>Silke</v>
          </cell>
          <cell r="AU186" t="str">
            <v>Emden</v>
          </cell>
          <cell r="AX186">
            <v>54</v>
          </cell>
          <cell r="AZ186">
            <v>40.72</v>
          </cell>
          <cell r="BA186">
            <v>145.07999999999998</v>
          </cell>
        </row>
        <row r="187">
          <cell r="AS187" t="str">
            <v>Stell</v>
          </cell>
          <cell r="AT187" t="str">
            <v>Henrik</v>
          </cell>
          <cell r="AU187" t="str">
            <v>Papenburg</v>
          </cell>
          <cell r="AX187">
            <v>72</v>
          </cell>
          <cell r="AZ187">
            <v>43</v>
          </cell>
          <cell r="BA187">
            <v>166.5</v>
          </cell>
        </row>
        <row r="188">
          <cell r="AS188" t="str">
            <v>Schmitz</v>
          </cell>
          <cell r="AT188" t="str">
            <v>Florian</v>
          </cell>
          <cell r="AU188" t="str">
            <v>Papenburg</v>
          </cell>
          <cell r="AX188">
            <v>58</v>
          </cell>
          <cell r="AZ188">
            <v>39.34</v>
          </cell>
          <cell r="BA188">
            <v>182.01</v>
          </cell>
        </row>
        <row r="189">
          <cell r="AS189" t="str">
            <v>Schepers</v>
          </cell>
          <cell r="AT189" t="str">
            <v>Franz</v>
          </cell>
          <cell r="AU189" t="str">
            <v>Papenburg</v>
          </cell>
          <cell r="AX189">
            <v>32</v>
          </cell>
          <cell r="AZ189">
            <v>48.94</v>
          </cell>
          <cell r="BA189">
            <v>130.41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K22" sqref="K22"/>
    </sheetView>
  </sheetViews>
  <sheetFormatPr defaultColWidth="11.421875" defaultRowHeight="12.75"/>
  <cols>
    <col min="1" max="1" width="6.140625" style="0" customWidth="1"/>
    <col min="5" max="5" width="4.00390625" style="0" bestFit="1" customWidth="1"/>
    <col min="6" max="6" width="5.57421875" style="0" bestFit="1" customWidth="1"/>
    <col min="7" max="7" width="6.57421875" style="0" bestFit="1" customWidth="1"/>
    <col min="8" max="9" width="3.28125" style="0" bestFit="1" customWidth="1"/>
    <col min="10" max="10" width="5.57421875" style="0" bestFit="1" customWidth="1"/>
  </cols>
  <sheetData>
    <row r="1" ht="18">
      <c r="A1" s="1" t="s">
        <v>0</v>
      </c>
    </row>
    <row r="2" spans="1:11" ht="15.75">
      <c r="A2" s="2"/>
      <c r="B2" s="2" t="s">
        <v>1</v>
      </c>
      <c r="C2" s="3">
        <v>37800</v>
      </c>
      <c r="D2" s="4"/>
      <c r="E2" s="5"/>
      <c r="F2" s="5"/>
      <c r="G2" s="5"/>
      <c r="H2" s="5"/>
      <c r="I2" s="5"/>
      <c r="J2" s="5"/>
      <c r="K2" s="6" t="s">
        <v>2</v>
      </c>
    </row>
    <row r="3" spans="1:11" ht="12.75">
      <c r="A3" s="7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10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11" t="s">
        <v>13</v>
      </c>
    </row>
    <row r="4" spans="1:11" ht="15">
      <c r="A4" s="29">
        <v>1</v>
      </c>
      <c r="B4" s="13" t="str">
        <f>'[1]Auswertung'!AR10</f>
        <v>Visser</v>
      </c>
      <c r="C4" s="13" t="str">
        <f>'[1]Auswertung'!AS10</f>
        <v>Wiebold</v>
      </c>
      <c r="D4" s="13" t="str">
        <f>'[1]Auswertung'!AT10</f>
        <v>Emden</v>
      </c>
      <c r="E4" s="13">
        <f>'[1]Auswertung'!AU10</f>
        <v>95</v>
      </c>
      <c r="F4" s="14">
        <f>'[1]Auswertung'!AV10</f>
        <v>65.52</v>
      </c>
      <c r="G4" s="14">
        <f>'[1]Auswertung'!AW10</f>
        <v>130</v>
      </c>
      <c r="H4" s="13">
        <f>'[1]Auswertung'!AX10</f>
        <v>88</v>
      </c>
      <c r="I4" s="13">
        <f>'[1]Auswertung'!AY10</f>
        <v>90</v>
      </c>
      <c r="J4" s="14">
        <f>'[1]Auswertung'!AZ10</f>
        <v>73.26</v>
      </c>
      <c r="K4" s="15">
        <f>'[1]Auswertung'!BA10</f>
        <v>512.89</v>
      </c>
    </row>
    <row r="5" spans="1:11" ht="15">
      <c r="A5" s="29">
        <f>A4+1</f>
        <v>2</v>
      </c>
      <c r="B5" s="13" t="s">
        <v>14</v>
      </c>
      <c r="C5" s="13" t="s">
        <v>15</v>
      </c>
      <c r="D5" s="13" t="s">
        <v>16</v>
      </c>
      <c r="E5" s="13">
        <v>85</v>
      </c>
      <c r="F5" s="14">
        <v>55.7</v>
      </c>
      <c r="G5" s="14">
        <v>111.2</v>
      </c>
      <c r="H5" s="13">
        <v>86</v>
      </c>
      <c r="I5" s="13">
        <v>75</v>
      </c>
      <c r="J5" s="14">
        <v>72.38</v>
      </c>
      <c r="K5" s="15">
        <f>E5+G5+H5+I5+(J5*1.5)</f>
        <v>465.77</v>
      </c>
    </row>
    <row r="6" spans="1:11" ht="15">
      <c r="A6" s="29">
        <f>A5+1</f>
        <v>3</v>
      </c>
      <c r="B6" s="13" t="s">
        <v>17</v>
      </c>
      <c r="C6" s="13" t="s">
        <v>18</v>
      </c>
      <c r="D6" s="13" t="s">
        <v>19</v>
      </c>
      <c r="E6" s="13">
        <v>80</v>
      </c>
      <c r="F6" s="14">
        <v>48.2</v>
      </c>
      <c r="G6" s="14">
        <v>94.45</v>
      </c>
      <c r="H6" s="13">
        <v>92</v>
      </c>
      <c r="I6" s="13">
        <v>80</v>
      </c>
      <c r="J6" s="14">
        <v>65.44</v>
      </c>
      <c r="K6" s="15">
        <f>E6+G6+H6+I6+(J6*1.5)</f>
        <v>444.61</v>
      </c>
    </row>
    <row r="7" spans="1:11" ht="15">
      <c r="A7" s="29">
        <f>A6+1</f>
        <v>4</v>
      </c>
      <c r="B7" s="13" t="str">
        <f>'[1]Auswertung'!AR8</f>
        <v>Lübcke</v>
      </c>
      <c r="C7" s="13" t="str">
        <f>'[1]Auswertung'!AS8</f>
        <v>Patrick</v>
      </c>
      <c r="D7" s="13" t="str">
        <f>'[1]Auswertung'!AT8</f>
        <v>Papenburg</v>
      </c>
      <c r="E7" s="13">
        <f>'[1]Auswertung'!AU8</f>
        <v>50</v>
      </c>
      <c r="F7" s="14">
        <f>'[1]Auswertung'!AV8</f>
        <v>42.7</v>
      </c>
      <c r="G7" s="14">
        <f>'[1]Auswertung'!AW8</f>
        <v>82.9</v>
      </c>
      <c r="H7" s="13">
        <f>'[1]Auswertung'!AX8</f>
        <v>88</v>
      </c>
      <c r="I7" s="13">
        <f>'[1]Auswertung'!AY8</f>
        <v>80</v>
      </c>
      <c r="J7" s="14">
        <f>'[1]Auswertung'!AZ8</f>
        <v>71.98</v>
      </c>
      <c r="K7" s="15">
        <f>'[1]Auswertung'!BA8</f>
        <v>408.87</v>
      </c>
    </row>
    <row r="8" spans="1:11" ht="15">
      <c r="A8" s="29">
        <f>A7+1</f>
        <v>5</v>
      </c>
      <c r="B8" s="13" t="str">
        <f>'[1]Auswertung'!AR9</f>
        <v>Gabriel</v>
      </c>
      <c r="C8" s="13" t="str">
        <f>'[1]Auswertung'!AS9</f>
        <v>Phillip</v>
      </c>
      <c r="D8" s="13" t="str">
        <f>'[1]Auswertung'!AT9</f>
        <v>Papenburg</v>
      </c>
      <c r="E8" s="13">
        <f>'[1]Auswertung'!AU9</f>
        <v>55</v>
      </c>
      <c r="F8" s="14">
        <f>'[1]Auswertung'!AV9</f>
        <v>48.31</v>
      </c>
      <c r="G8" s="14">
        <f>'[1]Auswertung'!AW9</f>
        <v>96.19</v>
      </c>
      <c r="H8" s="13">
        <f>'[1]Auswertung'!AX9</f>
        <v>68</v>
      </c>
      <c r="I8" s="13">
        <f>'[1]Auswertung'!AY9</f>
        <v>65</v>
      </c>
      <c r="J8" s="14">
        <f>'[1]Auswertung'!AZ9</f>
        <v>73.86</v>
      </c>
      <c r="K8" s="15">
        <f>'[1]Auswertung'!BA9</f>
        <v>394.98</v>
      </c>
    </row>
    <row r="9" spans="1:11" ht="15">
      <c r="A9" s="12"/>
      <c r="B9" s="16"/>
      <c r="C9" s="16"/>
      <c r="D9" s="16"/>
      <c r="E9" s="16"/>
      <c r="F9" s="17"/>
      <c r="G9" s="17"/>
      <c r="H9" s="16"/>
      <c r="I9" s="16"/>
      <c r="J9" s="17"/>
      <c r="K9" s="18"/>
    </row>
    <row r="10" spans="1:11" ht="15">
      <c r="A10" s="19"/>
      <c r="B10" s="19"/>
      <c r="C10" s="19"/>
      <c r="D10" s="19"/>
      <c r="E10" s="20"/>
      <c r="F10" s="21"/>
      <c r="G10" s="21"/>
      <c r="H10" s="20"/>
      <c r="I10" s="20"/>
      <c r="J10" s="20"/>
      <c r="K10" s="20"/>
    </row>
    <row r="11" spans="1:11" ht="15">
      <c r="A11" s="19"/>
      <c r="B11" s="19"/>
      <c r="C11" s="22"/>
      <c r="D11" s="19"/>
      <c r="E11" s="20"/>
      <c r="F11" s="21"/>
      <c r="G11" s="21"/>
      <c r="H11" s="20"/>
      <c r="I11" s="20"/>
      <c r="J11" s="20"/>
      <c r="K11" s="20"/>
    </row>
    <row r="12" spans="1:11" ht="15.75">
      <c r="A12" s="2"/>
      <c r="B12" s="23" t="s">
        <v>20</v>
      </c>
      <c r="C12" s="23"/>
      <c r="D12" s="23"/>
      <c r="E12" s="23"/>
      <c r="F12" s="24"/>
      <c r="G12" s="24"/>
      <c r="H12" s="23"/>
      <c r="I12" s="23"/>
      <c r="J12" s="23"/>
      <c r="K12" s="6" t="s">
        <v>52</v>
      </c>
    </row>
    <row r="13" spans="1:11" ht="12.75">
      <c r="A13" s="7" t="s">
        <v>3</v>
      </c>
      <c r="B13" s="8" t="s">
        <v>4</v>
      </c>
      <c r="C13" s="8" t="s">
        <v>5</v>
      </c>
      <c r="D13" s="8" t="s">
        <v>6</v>
      </c>
      <c r="E13" s="9" t="s">
        <v>7</v>
      </c>
      <c r="F13" s="10" t="s">
        <v>8</v>
      </c>
      <c r="G13" s="9" t="s">
        <v>9</v>
      </c>
      <c r="H13" s="9" t="s">
        <v>10</v>
      </c>
      <c r="I13" s="9" t="s">
        <v>11</v>
      </c>
      <c r="J13" s="9" t="s">
        <v>12</v>
      </c>
      <c r="K13" s="11" t="s">
        <v>13</v>
      </c>
    </row>
    <row r="14" spans="1:11" ht="15">
      <c r="A14" s="29">
        <v>1</v>
      </c>
      <c r="B14" s="13" t="s">
        <v>22</v>
      </c>
      <c r="C14" s="13" t="s">
        <v>23</v>
      </c>
      <c r="D14" s="13" t="s">
        <v>24</v>
      </c>
      <c r="E14" s="13">
        <v>75</v>
      </c>
      <c r="F14" s="14">
        <v>54.1</v>
      </c>
      <c r="G14" s="14">
        <v>107.3</v>
      </c>
      <c r="H14" s="25">
        <v>92</v>
      </c>
      <c r="I14" s="25">
        <v>95</v>
      </c>
      <c r="J14" s="14">
        <v>73.26</v>
      </c>
      <c r="K14" s="15">
        <f aca="true" t="shared" si="0" ref="K14:K20">E14+G14+H14+I14+(J14*1.5)</f>
        <v>479.19000000000005</v>
      </c>
    </row>
    <row r="15" spans="1:11" ht="15">
      <c r="A15" s="29">
        <v>2</v>
      </c>
      <c r="B15" s="13" t="s">
        <v>25</v>
      </c>
      <c r="C15" s="13" t="s">
        <v>26</v>
      </c>
      <c r="D15" s="13" t="s">
        <v>1</v>
      </c>
      <c r="E15" s="13">
        <v>90</v>
      </c>
      <c r="F15" s="14">
        <v>54.3</v>
      </c>
      <c r="G15" s="14">
        <v>106.84</v>
      </c>
      <c r="H15" s="25">
        <v>90</v>
      </c>
      <c r="I15" s="25">
        <v>85</v>
      </c>
      <c r="J15" s="14">
        <v>66.92</v>
      </c>
      <c r="K15" s="15">
        <f t="shared" si="0"/>
        <v>472.22</v>
      </c>
    </row>
    <row r="16" spans="1:11" ht="15">
      <c r="A16" s="29">
        <v>3</v>
      </c>
      <c r="B16" s="13" t="str">
        <f>'[1]Auswertung'!AR55</f>
        <v>Schmidt</v>
      </c>
      <c r="C16" s="13" t="str">
        <f>'[1]Auswertung'!AS55</f>
        <v>Wolfgang</v>
      </c>
      <c r="D16" s="13" t="str">
        <f>'[1]Auswertung'!AT55</f>
        <v>Bremerhaven</v>
      </c>
      <c r="E16" s="13">
        <f>'[1]Auswertung'!AU55</f>
        <v>90</v>
      </c>
      <c r="F16" s="14">
        <f>'[1]Auswertung'!AV55</f>
        <v>54.67</v>
      </c>
      <c r="G16" s="14">
        <f>'[1]Auswertung'!AW55</f>
        <v>107.25</v>
      </c>
      <c r="H16" s="13">
        <f>'[1]Auswertung'!AX55</f>
        <v>88</v>
      </c>
      <c r="I16" s="13">
        <f>'[1]Auswertung'!AY55</f>
        <v>85</v>
      </c>
      <c r="J16" s="14">
        <f>'[1]Auswertung'!AZ55</f>
        <v>59.28</v>
      </c>
      <c r="K16" s="15">
        <f>'[1]Auswertung'!BA55</f>
        <v>459.17</v>
      </c>
    </row>
    <row r="17" spans="1:11" ht="15">
      <c r="A17" s="29">
        <v>4</v>
      </c>
      <c r="B17" s="13" t="str">
        <f>'[1]Auswertung'!AR56</f>
        <v>Bagge</v>
      </c>
      <c r="C17" s="13" t="str">
        <f>'[1]Auswertung'!AS56</f>
        <v>Albert</v>
      </c>
      <c r="D17" s="13" t="str">
        <f>'[1]Auswertung'!AT56</f>
        <v>Emden</v>
      </c>
      <c r="E17" s="13">
        <f>'[1]Auswertung'!AU56</f>
        <v>75</v>
      </c>
      <c r="F17" s="14">
        <f>'[1]Auswertung'!AV56</f>
        <v>48.52</v>
      </c>
      <c r="G17" s="14">
        <f>'[1]Auswertung'!AW56</f>
        <v>96.44</v>
      </c>
      <c r="H17" s="13">
        <f>'[1]Auswertung'!AX56</f>
        <v>88</v>
      </c>
      <c r="I17" s="13">
        <f>'[1]Auswertung'!AY56</f>
        <v>90</v>
      </c>
      <c r="J17" s="14">
        <f>'[1]Auswertung'!AZ56</f>
        <v>62.32</v>
      </c>
      <c r="K17" s="15">
        <f>'[1]Auswertung'!BA56</f>
        <v>442.92</v>
      </c>
    </row>
    <row r="18" spans="1:11" ht="15">
      <c r="A18" s="29">
        <v>5</v>
      </c>
      <c r="B18" s="13" t="str">
        <f>'[1]Auswertung'!AR58</f>
        <v>Welling</v>
      </c>
      <c r="C18" s="13" t="str">
        <f>'[1]Auswertung'!AS58</f>
        <v>Christian</v>
      </c>
      <c r="D18" s="13" t="str">
        <f>'[1]Auswertung'!AT58</f>
        <v>Herford</v>
      </c>
      <c r="E18" s="13">
        <f>'[1]Auswertung'!AU58</f>
        <v>95</v>
      </c>
      <c r="F18" s="14">
        <f>'[1]Auswertung'!AV58</f>
        <v>54.7</v>
      </c>
      <c r="G18" s="14">
        <f>'[1]Auswertung'!AW58</f>
        <v>107.2</v>
      </c>
      <c r="H18" s="13">
        <f>'[1]Auswertung'!AX58</f>
        <v>72</v>
      </c>
      <c r="I18" s="13">
        <f>'[1]Auswertung'!AY58</f>
        <v>45</v>
      </c>
      <c r="J18" s="14">
        <f>'[1]Auswertung'!AZ58</f>
        <v>68.71</v>
      </c>
      <c r="K18" s="15">
        <f>'[1]Auswertung'!BA58</f>
        <v>422.265</v>
      </c>
    </row>
    <row r="19" spans="1:11" ht="15">
      <c r="A19" s="29">
        <v>6</v>
      </c>
      <c r="B19" s="13" t="str">
        <f>'[1]Auswertung'!AR54</f>
        <v>Dirks</v>
      </c>
      <c r="C19" s="13" t="str">
        <f>'[1]Auswertung'!AS54</f>
        <v>Ralf</v>
      </c>
      <c r="D19" s="13" t="str">
        <f>'[1]Auswertung'!AT54</f>
        <v>Emden</v>
      </c>
      <c r="E19" s="13">
        <f>'[1]Auswertung'!AU54</f>
        <v>70</v>
      </c>
      <c r="F19" s="14">
        <f>'[1]Auswertung'!AV54</f>
        <v>48.35</v>
      </c>
      <c r="G19" s="14">
        <f>'[1]Auswertung'!AW54</f>
        <v>95.1</v>
      </c>
      <c r="H19" s="13">
        <f>'[1]Auswertung'!AX54</f>
        <v>84</v>
      </c>
      <c r="I19" s="13">
        <f>'[1]Auswertung'!AY54</f>
        <v>55</v>
      </c>
      <c r="J19" s="14">
        <f>'[1]Auswertung'!AZ54</f>
        <v>70.14</v>
      </c>
      <c r="K19" s="15">
        <f>'[1]Auswertung'!BA54</f>
        <v>409.31</v>
      </c>
    </row>
    <row r="20" spans="1:11" ht="15">
      <c r="A20" s="29">
        <v>7</v>
      </c>
      <c r="B20" s="13" t="s">
        <v>27</v>
      </c>
      <c r="C20" s="13" t="s">
        <v>28</v>
      </c>
      <c r="D20" s="13" t="s">
        <v>29</v>
      </c>
      <c r="E20" s="13">
        <v>50</v>
      </c>
      <c r="F20" s="14">
        <v>54.2</v>
      </c>
      <c r="G20" s="14">
        <v>106.7</v>
      </c>
      <c r="H20" s="25">
        <v>86</v>
      </c>
      <c r="I20" s="25">
        <v>60</v>
      </c>
      <c r="J20" s="14">
        <v>57.7</v>
      </c>
      <c r="K20" s="15">
        <f t="shared" si="0"/>
        <v>389.25</v>
      </c>
    </row>
    <row r="21" spans="1:11" ht="15">
      <c r="A21" s="29">
        <v>8</v>
      </c>
      <c r="B21" s="13" t="str">
        <f>'[1]Auswertung'!AR60</f>
        <v>Logemann</v>
      </c>
      <c r="C21" s="13" t="str">
        <f>'[1]Auswertung'!AS60</f>
        <v>Uwe</v>
      </c>
      <c r="D21" s="13" t="str">
        <f>'[1]Auswertung'!AT60</f>
        <v>Delmenhorst</v>
      </c>
      <c r="E21" s="13">
        <f>'[1]Auswertung'!AU60</f>
        <v>45</v>
      </c>
      <c r="F21" s="14">
        <f>'[1]Auswertung'!AV60</f>
        <v>41.4</v>
      </c>
      <c r="G21" s="14">
        <f>'[1]Auswertung'!AW60</f>
        <v>79.83</v>
      </c>
      <c r="H21" s="13">
        <f>'[1]Auswertung'!AX60</f>
        <v>62</v>
      </c>
      <c r="I21" s="13">
        <f>'[1]Auswertung'!AY60</f>
        <v>70</v>
      </c>
      <c r="J21" s="14">
        <f>'[1]Auswertung'!AZ60</f>
        <v>55.02</v>
      </c>
      <c r="K21" s="15">
        <f>'[1]Auswertung'!BA60</f>
        <v>339.36</v>
      </c>
    </row>
    <row r="22" spans="1:11" ht="14.25">
      <c r="A22" s="20"/>
      <c r="B22" s="20"/>
      <c r="C22" s="26"/>
      <c r="D22" s="20"/>
      <c r="E22" s="20"/>
      <c r="F22" s="20"/>
      <c r="G22" s="20"/>
      <c r="H22" s="20"/>
      <c r="I22" s="20"/>
      <c r="J22" s="20"/>
      <c r="K22" s="20"/>
    </row>
    <row r="23" spans="1:11" ht="12.75">
      <c r="A23" s="39"/>
      <c r="B23" s="46"/>
      <c r="C23" s="46"/>
      <c r="D23" s="46"/>
      <c r="E23" s="47"/>
      <c r="F23" s="47"/>
      <c r="G23" s="47"/>
      <c r="H23" s="47"/>
      <c r="I23" s="47"/>
      <c r="J23" s="47"/>
      <c r="K23" s="43"/>
    </row>
    <row r="24" spans="1:11" ht="12.75">
      <c r="A24" s="39"/>
      <c r="B24" s="46"/>
      <c r="C24" s="46"/>
      <c r="D24" s="46"/>
      <c r="E24" s="47"/>
      <c r="F24" s="49"/>
      <c r="G24" s="47"/>
      <c r="H24" s="47"/>
      <c r="I24" s="47"/>
      <c r="J24" s="47"/>
      <c r="K24" s="47"/>
    </row>
    <row r="25" spans="1:11" ht="12.75">
      <c r="A25" s="45" t="str">
        <f>K25</f>
        <v>BJ</v>
      </c>
      <c r="B25" s="46"/>
      <c r="C25" s="46"/>
      <c r="D25" s="46"/>
      <c r="E25" s="47"/>
      <c r="F25" s="47"/>
      <c r="G25" s="47"/>
      <c r="H25" s="47"/>
      <c r="I25" s="47"/>
      <c r="J25" s="47"/>
      <c r="K25" s="48" t="s">
        <v>30</v>
      </c>
    </row>
    <row r="26" spans="1:11" ht="12.75">
      <c r="A26" s="7" t="s">
        <v>3</v>
      </c>
      <c r="B26" s="8" t="s">
        <v>4</v>
      </c>
      <c r="C26" s="8" t="s">
        <v>5</v>
      </c>
      <c r="D26" s="8" t="s">
        <v>6</v>
      </c>
      <c r="E26" s="9" t="s">
        <v>7</v>
      </c>
      <c r="F26" s="10" t="s">
        <v>8</v>
      </c>
      <c r="G26" s="9" t="s">
        <v>9</v>
      </c>
      <c r="H26" s="9" t="s">
        <v>10</v>
      </c>
      <c r="I26" s="9" t="s">
        <v>11</v>
      </c>
      <c r="J26" s="9" t="s">
        <v>12</v>
      </c>
      <c r="K26" s="11" t="s">
        <v>13</v>
      </c>
    </row>
    <row r="27" spans="1:11" ht="15">
      <c r="A27" s="29">
        <v>1</v>
      </c>
      <c r="B27" s="13" t="s">
        <v>31</v>
      </c>
      <c r="C27" s="13" t="s">
        <v>32</v>
      </c>
      <c r="D27" s="13" t="s">
        <v>1</v>
      </c>
      <c r="E27" s="13">
        <v>100</v>
      </c>
      <c r="F27" s="14">
        <v>41.6</v>
      </c>
      <c r="G27" s="14">
        <v>86.34</v>
      </c>
      <c r="H27" s="13">
        <v>88</v>
      </c>
      <c r="I27" s="13">
        <v>70</v>
      </c>
      <c r="J27" s="14">
        <v>68.52</v>
      </c>
      <c r="K27" s="15">
        <f>E27+G27+H27+I27+(J27*1.5)</f>
        <v>447.12</v>
      </c>
    </row>
    <row r="28" spans="1:11" ht="15">
      <c r="A28" s="29">
        <f>A27+1</f>
        <v>2</v>
      </c>
      <c r="B28" s="13" t="s">
        <v>33</v>
      </c>
      <c r="C28" s="13" t="s">
        <v>34</v>
      </c>
      <c r="D28" s="13" t="s">
        <v>35</v>
      </c>
      <c r="E28" s="13">
        <v>60</v>
      </c>
      <c r="F28" s="14">
        <v>22.05</v>
      </c>
      <c r="G28" s="14">
        <v>45.12</v>
      </c>
      <c r="H28" s="13">
        <v>72</v>
      </c>
      <c r="I28" s="13">
        <v>45</v>
      </c>
      <c r="J28" s="14">
        <v>52.25</v>
      </c>
      <c r="K28" s="15">
        <f>E28+G28+H28+I28+(J28*1.5)</f>
        <v>300.495</v>
      </c>
    </row>
    <row r="29" spans="1:11" ht="15">
      <c r="A29" s="29">
        <v>3</v>
      </c>
      <c r="B29" s="13" t="str">
        <f>'[1]Auswertung'!AR116</f>
        <v>Dirks</v>
      </c>
      <c r="C29" s="13" t="str">
        <f>'[1]Auswertung'!AS116</f>
        <v>Markus</v>
      </c>
      <c r="D29" s="13" t="str">
        <f>'[1]Auswertung'!AT116</f>
        <v>Emden</v>
      </c>
      <c r="E29" s="13">
        <f>'[1]Auswertung'!AU116</f>
        <v>100</v>
      </c>
      <c r="F29" s="14">
        <f>'[1]Auswertung'!AV116</f>
        <v>41.6</v>
      </c>
      <c r="G29" s="14">
        <f>'[1]Auswertung'!AW116</f>
        <v>86.34</v>
      </c>
      <c r="H29" s="13">
        <v>88</v>
      </c>
      <c r="I29" s="13">
        <v>70</v>
      </c>
      <c r="J29" s="14">
        <f>'[1]Auswertung'!AZ116</f>
        <v>68.52</v>
      </c>
      <c r="K29" s="15">
        <f>'[1]Auswertung'!BA116</f>
        <v>447.12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30" sqref="B30"/>
    </sheetView>
  </sheetViews>
  <sheetFormatPr defaultColWidth="11.421875" defaultRowHeight="12.75"/>
  <sheetData>
    <row r="1" spans="1:4" ht="15">
      <c r="A1" s="19" t="str">
        <f>'[1]Auswertung'!B5</f>
        <v>Niedersachsenmeisterschaft</v>
      </c>
      <c r="B1" s="20"/>
      <c r="C1" s="20"/>
      <c r="D1" s="20"/>
    </row>
    <row r="2" spans="1:4" ht="15">
      <c r="A2" s="20"/>
      <c r="B2" s="19" t="str">
        <f>'[1]Auswertung'!C6</f>
        <v>Emden</v>
      </c>
      <c r="C2" s="30">
        <f>'[1]Auswertung'!D6</f>
        <v>37800</v>
      </c>
      <c r="D2" s="20"/>
    </row>
    <row r="3" spans="1:10" ht="15">
      <c r="A3" s="31" t="str">
        <f>'[1]Auswertung'!BD6</f>
        <v>LM</v>
      </c>
      <c r="B3" s="4"/>
      <c r="C3" s="4"/>
      <c r="D3" s="4"/>
      <c r="E3" s="5"/>
      <c r="F3" s="5"/>
      <c r="G3" s="5"/>
      <c r="H3" s="5"/>
      <c r="I3" s="5"/>
      <c r="J3" s="32" t="str">
        <f>'[1]Auswertung'!BZ6</f>
        <v>LM</v>
      </c>
    </row>
    <row r="4" spans="1:10" ht="15">
      <c r="A4" s="33" t="s">
        <v>3</v>
      </c>
      <c r="B4" s="34" t="str">
        <f>'[1]Auswertung'!BE7</f>
        <v>Name</v>
      </c>
      <c r="C4" s="34" t="str">
        <f>'[1]Auswertung'!BF7</f>
        <v>Vorname</v>
      </c>
      <c r="D4" s="34" t="str">
        <f>'[1]Auswertung'!BG7</f>
        <v>Verein</v>
      </c>
      <c r="E4" s="35" t="str">
        <f>'[1]Auswertung'!BH7</f>
        <v>w.W.</v>
      </c>
      <c r="F4" s="35" t="str">
        <f>'[1]Auswertung'!BI7</f>
        <v>2. W.</v>
      </c>
      <c r="G4" s="35" t="str">
        <f>'[1]Auswertung'!BJ7</f>
        <v>D 6</v>
      </c>
      <c r="H4" s="35" t="str">
        <f>'[1]Auswertung'!BQ7</f>
        <v>D 7</v>
      </c>
      <c r="I4" s="35" t="str">
        <f>'[1]Auswertung'!BY7</f>
        <v>5kampf</v>
      </c>
      <c r="J4" s="36" t="str">
        <f>'[1]Auswertung'!BZ7</f>
        <v>7kampf</v>
      </c>
    </row>
    <row r="5" spans="1:10" ht="15">
      <c r="A5" s="12">
        <v>1</v>
      </c>
      <c r="B5" s="16" t="str">
        <f>'[1]Auswertung'!BE12</f>
        <v>Kryzyan</v>
      </c>
      <c r="C5" s="16" t="str">
        <f>'[1]Auswertung'!BF12</f>
        <v>Marius</v>
      </c>
      <c r="D5" s="16" t="str">
        <f>'[1]Auswertung'!BG12</f>
        <v>Dortmund</v>
      </c>
      <c r="E5" s="17">
        <f>'[1]Auswertung'!BH12</f>
        <v>65.45</v>
      </c>
      <c r="F5" s="17">
        <f>'[1]Auswertung'!BI12</f>
        <v>64.6</v>
      </c>
      <c r="G5" s="17">
        <f>'[1]Auswertung'!BJ12</f>
        <v>130.05</v>
      </c>
      <c r="H5" s="17">
        <f>'[1]Auswertung'!BQ12</f>
        <v>99.28</v>
      </c>
      <c r="I5" s="37">
        <f>'[1]Auswertung'!BY12</f>
        <v>465.77</v>
      </c>
      <c r="J5" s="18">
        <f>'[1]Auswertung'!BZ12</f>
        <v>744.74</v>
      </c>
    </row>
    <row r="6" spans="1:10" ht="15">
      <c r="A6" s="12">
        <f>A5+1</f>
        <v>2</v>
      </c>
      <c r="B6" s="16" t="str">
        <f>'[1]Auswertung'!BE11</f>
        <v>Welling</v>
      </c>
      <c r="C6" s="16" t="str">
        <f>'[1]Auswertung'!BF11</f>
        <v>Felix</v>
      </c>
      <c r="D6" s="16" t="str">
        <f>'[1]Auswertung'!BG11</f>
        <v>Herford</v>
      </c>
      <c r="E6" s="17">
        <f>'[1]Auswertung'!BH11</f>
        <v>58.2</v>
      </c>
      <c r="F6" s="17">
        <f>'[1]Auswertung'!BI11</f>
        <v>57.66</v>
      </c>
      <c r="G6" s="17">
        <f>'[1]Auswertung'!BJ11</f>
        <v>115.86</v>
      </c>
      <c r="H6" s="17">
        <f>'[1]Auswertung'!BQ11</f>
        <v>83.88</v>
      </c>
      <c r="I6" s="37">
        <f>'[1]Auswertung'!BY11</f>
        <v>446.11</v>
      </c>
      <c r="J6" s="18">
        <f>'[1]Auswertung'!BZ11</f>
        <v>687.7900000000001</v>
      </c>
    </row>
    <row r="7" spans="1:10" ht="15">
      <c r="A7" s="12">
        <f>A6+1</f>
        <v>3</v>
      </c>
      <c r="B7" s="16" t="str">
        <f>'[1]Auswertung'!BE10</f>
        <v>Visser</v>
      </c>
      <c r="C7" s="16" t="str">
        <f>'[1]Auswertung'!BF10</f>
        <v>Wiebold</v>
      </c>
      <c r="D7" s="16" t="str">
        <f>'[1]Auswertung'!BG10</f>
        <v>Emden</v>
      </c>
      <c r="E7" s="17">
        <f>'[1]Auswertung'!BH10</f>
        <v>84</v>
      </c>
      <c r="F7" s="17">
        <f>'[1]Auswertung'!BI10</f>
        <v>82.7</v>
      </c>
      <c r="G7" s="17">
        <f>'[1]Auswertung'!BJ10</f>
        <v>166.7</v>
      </c>
      <c r="H7" s="17">
        <f>'[1]Auswertung'!BQ10</f>
        <v>0</v>
      </c>
      <c r="I7" s="37">
        <f>'[1]Auswertung'!BY10</f>
        <v>512.89</v>
      </c>
      <c r="J7" s="18">
        <f>'[1]Auswertung'!BZ10</f>
        <v>679.5899999999999</v>
      </c>
    </row>
    <row r="8" spans="1:10" ht="15">
      <c r="A8" s="12">
        <f>A7+1</f>
        <v>4</v>
      </c>
      <c r="B8" s="16" t="str">
        <f>'[1]Auswertung'!BE9</f>
        <v>Gabriel</v>
      </c>
      <c r="C8" s="16" t="str">
        <f>'[1]Auswertung'!BF9</f>
        <v>Phillip</v>
      </c>
      <c r="D8" s="16" t="str">
        <f>'[1]Auswertung'!BG9</f>
        <v>Papenburg</v>
      </c>
      <c r="E8" s="17">
        <f>'[1]Auswertung'!BH9</f>
        <v>61.6</v>
      </c>
      <c r="F8" s="17">
        <f>'[1]Auswertung'!BI9</f>
        <v>60.6</v>
      </c>
      <c r="G8" s="17">
        <f>'[1]Auswertung'!BJ9</f>
        <v>122.2</v>
      </c>
      <c r="H8" s="17">
        <f>'[1]Auswertung'!BQ9</f>
        <v>0</v>
      </c>
      <c r="I8" s="37">
        <f>'[1]Auswertung'!BY9</f>
        <v>394.98</v>
      </c>
      <c r="J8" s="18">
        <f>'[1]Auswertung'!BZ9</f>
        <v>517.1800000000001</v>
      </c>
    </row>
    <row r="9" spans="1:10" ht="15">
      <c r="A9" s="12">
        <f>A8+1</f>
        <v>5</v>
      </c>
      <c r="B9" s="16" t="str">
        <f>'[1]Auswertung'!BE8</f>
        <v>Lübcke</v>
      </c>
      <c r="C9" s="16" t="str">
        <f>'[1]Auswertung'!BF8</f>
        <v>Patrick</v>
      </c>
      <c r="D9" s="16" t="str">
        <f>'[1]Auswertung'!BG8</f>
        <v>Papenburg</v>
      </c>
      <c r="E9" s="17">
        <f>'[1]Auswertung'!BH8</f>
        <v>48.7</v>
      </c>
      <c r="F9" s="17">
        <f>'[1]Auswertung'!BI8</f>
        <v>47.6</v>
      </c>
      <c r="G9" s="17">
        <f>'[1]Auswertung'!BJ8</f>
        <v>96.30000000000001</v>
      </c>
      <c r="H9" s="17">
        <f>'[1]Auswertung'!BQ8</f>
        <v>0</v>
      </c>
      <c r="I9" s="37">
        <f>'[1]Auswertung'!BY8</f>
        <v>408.87</v>
      </c>
      <c r="J9" s="18">
        <f>'[1]Auswertung'!BZ8</f>
        <v>505.17</v>
      </c>
    </row>
    <row r="13" spans="1:10" ht="15">
      <c r="A13" s="19" t="s">
        <v>0</v>
      </c>
      <c r="B13" s="19"/>
      <c r="C13" s="19"/>
      <c r="D13" s="19"/>
      <c r="E13" s="21"/>
      <c r="F13" s="21"/>
      <c r="G13" s="21"/>
      <c r="H13" s="21"/>
      <c r="I13" s="37"/>
      <c r="J13" s="38"/>
    </row>
    <row r="14" spans="1:10" ht="15">
      <c r="A14" s="19"/>
      <c r="B14" s="19" t="s">
        <v>1</v>
      </c>
      <c r="C14" s="22">
        <v>37800</v>
      </c>
      <c r="D14" s="19"/>
      <c r="E14" s="21"/>
      <c r="F14" s="21"/>
      <c r="G14" s="21"/>
      <c r="H14" s="21"/>
      <c r="I14" s="37"/>
      <c r="J14" s="38"/>
    </row>
    <row r="15" spans="1:10" ht="15">
      <c r="A15" s="31" t="s">
        <v>21</v>
      </c>
      <c r="B15" s="4"/>
      <c r="C15" s="4"/>
      <c r="D15" s="4"/>
      <c r="E15" s="5"/>
      <c r="F15" s="5"/>
      <c r="G15" s="5"/>
      <c r="H15" s="5"/>
      <c r="I15" s="5"/>
      <c r="J15" s="32" t="s">
        <v>21</v>
      </c>
    </row>
    <row r="16" spans="1:10" ht="15">
      <c r="A16" s="33" t="s">
        <v>3</v>
      </c>
      <c r="B16" s="34" t="s">
        <v>4</v>
      </c>
      <c r="C16" s="34" t="s">
        <v>5</v>
      </c>
      <c r="D16" s="34" t="s">
        <v>6</v>
      </c>
      <c r="E16" s="35" t="s">
        <v>8</v>
      </c>
      <c r="F16" s="35" t="s">
        <v>36</v>
      </c>
      <c r="G16" s="35" t="s">
        <v>37</v>
      </c>
      <c r="H16" s="35" t="s">
        <v>38</v>
      </c>
      <c r="I16" s="35" t="s">
        <v>39</v>
      </c>
      <c r="J16" s="36" t="s">
        <v>40</v>
      </c>
    </row>
    <row r="17" spans="1:10" ht="12.75">
      <c r="A17" s="39">
        <v>1</v>
      </c>
      <c r="B17" s="40" t="s">
        <v>25</v>
      </c>
      <c r="C17" s="40" t="s">
        <v>26</v>
      </c>
      <c r="D17" s="40" t="s">
        <v>1</v>
      </c>
      <c r="E17" s="41">
        <v>77.8</v>
      </c>
      <c r="F17" s="41">
        <v>75.2</v>
      </c>
      <c r="G17" s="41">
        <f>E17+F17</f>
        <v>153</v>
      </c>
      <c r="H17" s="41">
        <v>109.48</v>
      </c>
      <c r="I17" s="42">
        <v>472.22</v>
      </c>
      <c r="J17" s="43">
        <v>789.44</v>
      </c>
    </row>
    <row r="18" spans="1:10" ht="12.75">
      <c r="A18" s="39">
        <f>A17+1</f>
        <v>2</v>
      </c>
      <c r="B18" s="40" t="s">
        <v>22</v>
      </c>
      <c r="C18" s="40" t="s">
        <v>23</v>
      </c>
      <c r="D18" s="40" t="s">
        <v>24</v>
      </c>
      <c r="E18" s="41">
        <v>67.7</v>
      </c>
      <c r="F18" s="41">
        <v>66.2</v>
      </c>
      <c r="G18" s="41">
        <v>133.9</v>
      </c>
      <c r="H18" s="41">
        <v>97.7</v>
      </c>
      <c r="I18" s="42">
        <v>479.19</v>
      </c>
      <c r="J18" s="43">
        <v>759.64</v>
      </c>
    </row>
    <row r="19" spans="1:10" ht="12.75">
      <c r="A19" s="39">
        <f aca="true" t="shared" si="0" ref="A19:A24">A18+1</f>
        <v>3</v>
      </c>
      <c r="B19" s="40" t="s">
        <v>41</v>
      </c>
      <c r="C19" s="40" t="s">
        <v>42</v>
      </c>
      <c r="D19" s="40" t="s">
        <v>43</v>
      </c>
      <c r="E19" s="41">
        <v>69.84</v>
      </c>
      <c r="F19" s="41">
        <v>65.82</v>
      </c>
      <c r="G19" s="41">
        <v>135.66</v>
      </c>
      <c r="H19" s="41">
        <v>81.98</v>
      </c>
      <c r="I19" s="42">
        <v>459.17</v>
      </c>
      <c r="J19" s="43">
        <v>717.8</v>
      </c>
    </row>
    <row r="20" spans="1:10" ht="12.75">
      <c r="A20" s="39">
        <f t="shared" si="0"/>
        <v>4</v>
      </c>
      <c r="B20" s="40" t="s">
        <v>17</v>
      </c>
      <c r="C20" s="40" t="s">
        <v>44</v>
      </c>
      <c r="D20" s="40" t="s">
        <v>19</v>
      </c>
      <c r="E20" s="41">
        <v>70</v>
      </c>
      <c r="F20" s="41">
        <v>65.8</v>
      </c>
      <c r="G20" s="41">
        <v>135.8</v>
      </c>
      <c r="H20" s="41">
        <v>104.4</v>
      </c>
      <c r="I20" s="42">
        <v>422.265</v>
      </c>
      <c r="J20" s="43">
        <v>714.665</v>
      </c>
    </row>
    <row r="21" spans="1:10" ht="12.75">
      <c r="A21" s="39">
        <f t="shared" si="0"/>
        <v>5</v>
      </c>
      <c r="B21" s="40" t="s">
        <v>45</v>
      </c>
      <c r="C21" s="40" t="s">
        <v>46</v>
      </c>
      <c r="D21" s="40" t="s">
        <v>1</v>
      </c>
      <c r="E21" s="41">
        <v>59.84</v>
      </c>
      <c r="F21" s="41">
        <v>57.56</v>
      </c>
      <c r="G21" s="41">
        <v>117.4</v>
      </c>
      <c r="H21" s="41">
        <v>93.76</v>
      </c>
      <c r="I21" s="42">
        <v>442.92</v>
      </c>
      <c r="J21" s="43">
        <v>700.96</v>
      </c>
    </row>
    <row r="22" spans="1:10" ht="12.75">
      <c r="A22" s="39">
        <f t="shared" si="0"/>
        <v>6</v>
      </c>
      <c r="B22" s="40" t="s">
        <v>31</v>
      </c>
      <c r="C22" s="40" t="s">
        <v>47</v>
      </c>
      <c r="D22" s="40" t="s">
        <v>1</v>
      </c>
      <c r="E22" s="41">
        <v>55.58</v>
      </c>
      <c r="F22" s="41">
        <v>54.65</v>
      </c>
      <c r="G22" s="41">
        <v>110.23</v>
      </c>
      <c r="H22" s="41">
        <v>101.78</v>
      </c>
      <c r="I22" s="42">
        <v>409.31</v>
      </c>
      <c r="J22" s="43">
        <v>672.21</v>
      </c>
    </row>
    <row r="23" spans="1:10" ht="12.75">
      <c r="A23" s="39">
        <f t="shared" si="0"/>
        <v>7</v>
      </c>
      <c r="B23" s="40" t="s">
        <v>27</v>
      </c>
      <c r="C23" s="40" t="s">
        <v>28</v>
      </c>
      <c r="D23" s="40" t="s">
        <v>29</v>
      </c>
      <c r="E23" s="41">
        <v>62.34</v>
      </c>
      <c r="F23" s="41">
        <v>60.46</v>
      </c>
      <c r="G23" s="41">
        <v>122.8</v>
      </c>
      <c r="H23" s="41">
        <v>79.84</v>
      </c>
      <c r="I23" s="42">
        <v>389.25</v>
      </c>
      <c r="J23" s="43">
        <v>631.81</v>
      </c>
    </row>
    <row r="24" spans="1:10" ht="12.75">
      <c r="A24" s="39">
        <f t="shared" si="0"/>
        <v>8</v>
      </c>
      <c r="B24" s="40" t="s">
        <v>48</v>
      </c>
      <c r="C24" s="40" t="s">
        <v>49</v>
      </c>
      <c r="D24" s="40" t="s">
        <v>50</v>
      </c>
      <c r="E24" s="41">
        <v>45.68</v>
      </c>
      <c r="F24" s="41">
        <v>44.38</v>
      </c>
      <c r="G24" s="41">
        <v>90.06</v>
      </c>
      <c r="H24" s="41">
        <v>85.04</v>
      </c>
      <c r="I24" s="42">
        <v>339.36</v>
      </c>
      <c r="J24" s="43">
        <v>556.98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5" sqref="A15:A20"/>
    </sheetView>
  </sheetViews>
  <sheetFormatPr defaultColWidth="11.421875" defaultRowHeight="12.75"/>
  <sheetData>
    <row r="1" spans="1:4" ht="15">
      <c r="A1" s="19" t="str">
        <f>'[1]Auswertung'!B5</f>
        <v>Niedersachsenmeisterschaft</v>
      </c>
      <c r="B1" s="19"/>
      <c r="C1" s="19"/>
      <c r="D1" s="19"/>
    </row>
    <row r="2" spans="1:4" ht="15">
      <c r="A2" s="19"/>
      <c r="B2" s="19" t="str">
        <f>'[1]Auswertung'!C6</f>
        <v>Emden</v>
      </c>
      <c r="C2" s="30">
        <f>'[1]Auswertung'!D6</f>
        <v>37800</v>
      </c>
      <c r="D2" s="19"/>
    </row>
    <row r="3" spans="1:8" ht="12.75">
      <c r="A3" s="27" t="str">
        <f>H3</f>
        <v>CJ</v>
      </c>
      <c r="B3" s="28"/>
      <c r="C3" s="28"/>
      <c r="D3" s="28"/>
      <c r="E3" s="23"/>
      <c r="F3" s="23"/>
      <c r="G3" s="23"/>
      <c r="H3" s="44" t="str">
        <f>'[1]Auswertung'!BA164</f>
        <v>CJ</v>
      </c>
    </row>
    <row r="4" spans="1:8" ht="12.75">
      <c r="A4" s="7" t="s">
        <v>3</v>
      </c>
      <c r="B4" s="8" t="str">
        <f>'[1]Auswertung'!C165</f>
        <v>Name</v>
      </c>
      <c r="C4" s="8" t="str">
        <f>'[1]Auswertung'!D165</f>
        <v>Vorname</v>
      </c>
      <c r="D4" s="8" t="str">
        <f>'[1]Auswertung'!E165</f>
        <v>Verein</v>
      </c>
      <c r="E4" s="9" t="str">
        <f>'[1]Auswertung'!AX165</f>
        <v>D3</v>
      </c>
      <c r="F4" s="9" t="str">
        <f>'[1]Auswertung'!AY165</f>
        <v>D4</v>
      </c>
      <c r="G4" s="9" t="str">
        <f>'[1]Auswertung'!AZ165</f>
        <v>D5</v>
      </c>
      <c r="H4" s="11" t="s">
        <v>51</v>
      </c>
    </row>
    <row r="5" spans="1:8" ht="15">
      <c r="A5" s="29">
        <v>1</v>
      </c>
      <c r="B5" s="13" t="str">
        <f>'[1]Auswertung'!C173</f>
        <v>Gehde</v>
      </c>
      <c r="C5" s="13" t="str">
        <f>'[1]Auswertung'!D173</f>
        <v>Kevin</v>
      </c>
      <c r="D5" s="13" t="str">
        <f>'[1]Auswertung'!E173</f>
        <v>Brambauer</v>
      </c>
      <c r="E5" s="13">
        <f>'[1]Auswertung'!AX173</f>
        <v>72</v>
      </c>
      <c r="F5" s="13">
        <v>65</v>
      </c>
      <c r="G5" s="14">
        <f>'[1]Auswertung'!AZ173</f>
        <v>48.52</v>
      </c>
      <c r="H5" s="15">
        <f>'[1]Auswertung'!BA173</f>
        <v>209.78</v>
      </c>
    </row>
    <row r="6" spans="1:8" ht="15">
      <c r="A6" s="29">
        <f aca="true" t="shared" si="0" ref="A6:A11">A5+1</f>
        <v>2</v>
      </c>
      <c r="B6" s="13" t="str">
        <f>'[1]Auswertung'!C167</f>
        <v>Schoon</v>
      </c>
      <c r="C6" s="13" t="str">
        <f>'[1]Auswertung'!D167</f>
        <v>Thomas</v>
      </c>
      <c r="D6" s="13" t="str">
        <f>'[1]Auswertung'!E167</f>
        <v>Leer</v>
      </c>
      <c r="E6" s="13">
        <f>'[1]Auswertung'!AX167</f>
        <v>72</v>
      </c>
      <c r="F6" s="13">
        <v>50</v>
      </c>
      <c r="G6" s="14">
        <f>'[1]Auswertung'!AZ167</f>
        <v>54.88</v>
      </c>
      <c r="H6" s="15">
        <f>'[1]Auswertung'!BA167</f>
        <v>204.32</v>
      </c>
    </row>
    <row r="7" spans="1:8" ht="15">
      <c r="A7" s="29">
        <f t="shared" si="0"/>
        <v>3</v>
      </c>
      <c r="B7" s="13" t="str">
        <f>'[1]Auswertung'!C166</f>
        <v>Westerbuhr</v>
      </c>
      <c r="C7" s="13" t="str">
        <f>'[1]Auswertung'!D166</f>
        <v>Ingo</v>
      </c>
      <c r="D7" s="13" t="str">
        <f>'[1]Auswertung'!E166</f>
        <v>Leer</v>
      </c>
      <c r="E7" s="13">
        <f>'[1]Auswertung'!AX166</f>
        <v>90</v>
      </c>
      <c r="F7" s="13">
        <v>25</v>
      </c>
      <c r="G7" s="14">
        <f>'[1]Auswertung'!AZ166</f>
        <v>52.42</v>
      </c>
      <c r="H7" s="15">
        <f>'[1]Auswertung'!BA166</f>
        <v>193.63</v>
      </c>
    </row>
    <row r="8" spans="1:8" ht="15">
      <c r="A8" s="29">
        <f t="shared" si="0"/>
        <v>4</v>
      </c>
      <c r="B8" s="13" t="str">
        <f>'[1]Auswertung'!C174</f>
        <v>Kontecky</v>
      </c>
      <c r="C8" s="13" t="str">
        <f>'[1]Auswertung'!D174</f>
        <v>Christoph</v>
      </c>
      <c r="D8" s="13" t="str">
        <f>'[1]Auswertung'!E174</f>
        <v>Brambauer</v>
      </c>
      <c r="E8" s="13">
        <f>'[1]Auswertung'!AX174</f>
        <v>60</v>
      </c>
      <c r="F8" s="13">
        <v>50</v>
      </c>
      <c r="G8" s="14">
        <f>'[1]Auswertung'!AZ174</f>
        <v>38.76</v>
      </c>
      <c r="H8" s="15">
        <f>'[1]Auswertung'!BA174</f>
        <v>168.14</v>
      </c>
    </row>
    <row r="9" spans="1:8" ht="15">
      <c r="A9" s="29">
        <f t="shared" si="0"/>
        <v>5</v>
      </c>
      <c r="B9" s="13" t="str">
        <f>'[1]Auswertung'!C170</f>
        <v>Lay</v>
      </c>
      <c r="C9" s="13" t="str">
        <f>'[1]Auswertung'!D170</f>
        <v>Matthias</v>
      </c>
      <c r="D9" s="13" t="str">
        <f>'[1]Auswertung'!E170</f>
        <v>Leer</v>
      </c>
      <c r="E9" s="13">
        <f>'[1]Auswertung'!AX170</f>
        <v>48</v>
      </c>
      <c r="F9" s="13">
        <v>40</v>
      </c>
      <c r="G9" s="14">
        <f>'[1]Auswertung'!AZ170</f>
        <v>50.52</v>
      </c>
      <c r="H9" s="15">
        <f>'[1]Auswertung'!BA170</f>
        <v>163.78</v>
      </c>
    </row>
    <row r="10" spans="1:8" ht="15">
      <c r="A10" s="29">
        <f t="shared" si="0"/>
        <v>6</v>
      </c>
      <c r="B10" s="13" t="str">
        <f>'[1]Auswertung'!C172</f>
        <v>Riedel</v>
      </c>
      <c r="C10" s="13" t="str">
        <f>'[1]Auswertung'!D172</f>
        <v>Marcus</v>
      </c>
      <c r="D10" s="13" t="str">
        <f>'[1]Auswertung'!E172</f>
        <v>Leer</v>
      </c>
      <c r="E10" s="13">
        <f>'[1]Auswertung'!AX172</f>
        <v>70</v>
      </c>
      <c r="F10" s="13">
        <v>30</v>
      </c>
      <c r="G10" s="14">
        <f>'[1]Auswertung'!AZ172</f>
        <v>39.82</v>
      </c>
      <c r="H10" s="15">
        <f>'[1]Auswertung'!BA172</f>
        <v>159.73000000000002</v>
      </c>
    </row>
    <row r="11" spans="1:8" ht="15">
      <c r="A11" s="29">
        <f t="shared" si="0"/>
        <v>7</v>
      </c>
      <c r="B11" s="13" t="str">
        <f>'[1]Auswertung'!C169</f>
        <v>Püll</v>
      </c>
      <c r="C11" s="13" t="str">
        <f>'[1]Auswertung'!D169</f>
        <v>Dennis</v>
      </c>
      <c r="D11" s="13" t="str">
        <f>'[1]Auswertung'!E169</f>
        <v>Leer</v>
      </c>
      <c r="E11" s="13">
        <f>'[1]Auswertung'!AX169</f>
        <v>54</v>
      </c>
      <c r="F11" s="13">
        <v>20</v>
      </c>
      <c r="G11" s="14">
        <f>'[1]Auswertung'!AZ169</f>
        <v>50.12</v>
      </c>
      <c r="H11" s="15">
        <f>'[1]Auswertung'!BA169</f>
        <v>149.18</v>
      </c>
    </row>
    <row r="12" spans="1:8" ht="15">
      <c r="A12" s="12"/>
      <c r="B12" s="16"/>
      <c r="C12" s="16"/>
      <c r="D12" s="16"/>
      <c r="E12" s="16"/>
      <c r="F12" s="16"/>
      <c r="G12" s="17"/>
      <c r="H12" s="18"/>
    </row>
    <row r="13" spans="1:8" ht="12.75">
      <c r="A13" s="27" t="str">
        <f>H13</f>
        <v>Anf.</v>
      </c>
      <c r="B13" s="28"/>
      <c r="C13" s="28"/>
      <c r="D13" s="28"/>
      <c r="E13" s="23"/>
      <c r="F13" s="23"/>
      <c r="G13" s="23"/>
      <c r="H13" s="44" t="str">
        <f>'[1]Auswertung'!BA182</f>
        <v>Anf.</v>
      </c>
    </row>
    <row r="14" spans="1:8" ht="12.75">
      <c r="A14" s="7" t="s">
        <v>3</v>
      </c>
      <c r="B14" s="8" t="str">
        <f>'[1]Auswertung'!AS183</f>
        <v>Name</v>
      </c>
      <c r="C14" s="8" t="str">
        <f>'[1]Auswertung'!AT183</f>
        <v>Vorname</v>
      </c>
      <c r="D14" s="8" t="str">
        <f>'[1]Auswertung'!AU183</f>
        <v>Verein</v>
      </c>
      <c r="E14" s="9" t="str">
        <f>'[1]Auswertung'!AX183</f>
        <v>D3</v>
      </c>
      <c r="F14" s="9" t="str">
        <f>'[1]Auswertung'!AY183</f>
        <v>D4</v>
      </c>
      <c r="G14" s="9" t="str">
        <f>'[1]Auswertung'!AZ183</f>
        <v>D5</v>
      </c>
      <c r="H14" s="11" t="str">
        <f>H4</f>
        <v>3-kampf</v>
      </c>
    </row>
    <row r="15" spans="1:8" ht="15">
      <c r="A15" s="29">
        <v>1</v>
      </c>
      <c r="B15" s="13" t="str">
        <f>'[1]Auswertung'!AS188</f>
        <v>Schmitz</v>
      </c>
      <c r="C15" s="13" t="str">
        <f>'[1]Auswertung'!AT188</f>
        <v>Florian</v>
      </c>
      <c r="D15" s="13" t="str">
        <f>'[1]Auswertung'!AU188</f>
        <v>Papenburg</v>
      </c>
      <c r="E15" s="13">
        <f>'[1]Auswertung'!AX188</f>
        <v>58</v>
      </c>
      <c r="F15" s="13">
        <v>65</v>
      </c>
      <c r="G15" s="14">
        <f>'[1]Auswertung'!AZ188</f>
        <v>39.34</v>
      </c>
      <c r="H15" s="15">
        <f>'[1]Auswertung'!BA188</f>
        <v>182.01</v>
      </c>
    </row>
    <row r="16" spans="1:8" ht="15">
      <c r="A16" s="29">
        <v>2</v>
      </c>
      <c r="B16" s="13" t="str">
        <f>'[1]Auswertung'!AS185</f>
        <v>Müller</v>
      </c>
      <c r="C16" s="13" t="str">
        <f>'[1]Auswertung'!AT185</f>
        <v>Jens</v>
      </c>
      <c r="D16" s="13" t="str">
        <f>'[1]Auswertung'!AU185</f>
        <v>Emden</v>
      </c>
      <c r="E16" s="13">
        <f>'[1]Auswertung'!AX185</f>
        <v>62</v>
      </c>
      <c r="F16" s="13">
        <v>35</v>
      </c>
      <c r="G16" s="14">
        <f>'[1]Auswertung'!AZ185</f>
        <v>47.28</v>
      </c>
      <c r="H16" s="15">
        <f>'[1]Auswertung'!BA185</f>
        <v>167.92000000000002</v>
      </c>
    </row>
    <row r="17" spans="1:8" ht="15">
      <c r="A17" s="29">
        <v>3</v>
      </c>
      <c r="B17" s="13" t="str">
        <f>'[1]Auswertung'!AS187</f>
        <v>Stell</v>
      </c>
      <c r="C17" s="13" t="str">
        <f>'[1]Auswertung'!AT187</f>
        <v>Henrik</v>
      </c>
      <c r="D17" s="13" t="str">
        <f>'[1]Auswertung'!AU187</f>
        <v>Papenburg</v>
      </c>
      <c r="E17" s="13">
        <f>'[1]Auswertung'!AX187</f>
        <v>72</v>
      </c>
      <c r="F17" s="13">
        <v>30</v>
      </c>
      <c r="G17" s="14">
        <f>'[1]Auswertung'!AZ187</f>
        <v>43</v>
      </c>
      <c r="H17" s="15">
        <f>'[1]Auswertung'!BA187</f>
        <v>166.5</v>
      </c>
    </row>
    <row r="18" spans="1:8" ht="15">
      <c r="A18" s="29">
        <v>4</v>
      </c>
      <c r="B18" s="13" t="str">
        <f>'[1]Auswertung'!AS186</f>
        <v>Dirks</v>
      </c>
      <c r="C18" s="13" t="str">
        <f>'[1]Auswertung'!AT186</f>
        <v>Silke</v>
      </c>
      <c r="D18" s="13" t="str">
        <f>'[1]Auswertung'!AU186</f>
        <v>Emden</v>
      </c>
      <c r="E18" s="13">
        <f>'[1]Auswertung'!AX186</f>
        <v>54</v>
      </c>
      <c r="F18" s="13">
        <v>30</v>
      </c>
      <c r="G18" s="14">
        <f>'[1]Auswertung'!AZ186</f>
        <v>40.72</v>
      </c>
      <c r="H18" s="15">
        <f>'[1]Auswertung'!BA186</f>
        <v>145.07999999999998</v>
      </c>
    </row>
    <row r="19" spans="1:8" ht="15">
      <c r="A19" s="29">
        <v>5</v>
      </c>
      <c r="B19" s="13" t="str">
        <f>'[1]Auswertung'!AS189</f>
        <v>Schepers</v>
      </c>
      <c r="C19" s="13" t="str">
        <f>'[1]Auswertung'!AT189</f>
        <v>Franz</v>
      </c>
      <c r="D19" s="13" t="str">
        <f>'[1]Auswertung'!AU189</f>
        <v>Papenburg</v>
      </c>
      <c r="E19" s="13">
        <f>'[1]Auswertung'!AX189</f>
        <v>32</v>
      </c>
      <c r="F19" s="13">
        <v>25</v>
      </c>
      <c r="G19" s="14">
        <f>'[1]Auswertung'!AZ189</f>
        <v>48.94</v>
      </c>
      <c r="H19" s="15">
        <f>'[1]Auswertung'!BA189</f>
        <v>130.41</v>
      </c>
    </row>
    <row r="20" spans="1:8" ht="15">
      <c r="A20" s="29">
        <v>6</v>
      </c>
      <c r="B20" s="13" t="str">
        <f>'[1]Auswertung'!AS184</f>
        <v>Ruben</v>
      </c>
      <c r="C20" s="13" t="str">
        <f>'[1]Auswertung'!AT184</f>
        <v>Andre</v>
      </c>
      <c r="D20" s="13" t="str">
        <f>'[1]Auswertung'!AU184</f>
        <v>Emden</v>
      </c>
      <c r="E20" s="13">
        <f>'[1]Auswertung'!AX184</f>
        <v>36</v>
      </c>
      <c r="F20" s="13">
        <v>35</v>
      </c>
      <c r="G20" s="14">
        <f>'[1]Auswertung'!AZ184</f>
        <v>38.42</v>
      </c>
      <c r="H20" s="15">
        <f>'[1]Auswertung'!BA184</f>
        <v>128.63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</dc:creator>
  <cp:keywords/>
  <dc:description/>
  <cp:lastModifiedBy>MH</cp:lastModifiedBy>
  <dcterms:created xsi:type="dcterms:W3CDTF">2003-06-29T15:18:52Z</dcterms:created>
  <dcterms:modified xsi:type="dcterms:W3CDTF">2003-06-29T15:27:13Z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