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tabRatio="601" activeTab="1"/>
  </bookViews>
  <sheets>
    <sheet name="Mannschaften" sheetId="1" r:id="rId1"/>
    <sheet name="Ergebnisse" sheetId="2" r:id="rId2"/>
  </sheets>
  <definedNames/>
  <calcPr fullCalcOnLoad="1"/>
</workbook>
</file>

<file path=xl/sharedStrings.xml><?xml version="1.0" encoding="utf-8"?>
<sst xmlns="http://schemas.openxmlformats.org/spreadsheetml/2006/main" count="250" uniqueCount="103">
  <si>
    <t>Name</t>
  </si>
  <si>
    <t>Vorname</t>
  </si>
  <si>
    <t>Verein</t>
  </si>
  <si>
    <t>Klasse</t>
  </si>
  <si>
    <t>Fliege Ziel</t>
  </si>
  <si>
    <t>Fliege Weit Einhand</t>
  </si>
  <si>
    <t>Gewicht</t>
  </si>
  <si>
    <t>Gewicht Weit 7,5 g</t>
  </si>
  <si>
    <t>Dreikampf</t>
  </si>
  <si>
    <t>Fünfkampf</t>
  </si>
  <si>
    <t>1. Wurf</t>
  </si>
  <si>
    <t>2. Wurf</t>
  </si>
  <si>
    <t>gesamt</t>
  </si>
  <si>
    <t>Präzision</t>
  </si>
  <si>
    <t>Ziel</t>
  </si>
  <si>
    <t>m</t>
  </si>
  <si>
    <t>Punkte</t>
  </si>
  <si>
    <t xml:space="preserve"> </t>
  </si>
  <si>
    <t>Gath</t>
  </si>
  <si>
    <t>Frances</t>
  </si>
  <si>
    <t>LD</t>
  </si>
  <si>
    <t>Wagner</t>
  </si>
  <si>
    <t>Frank</t>
  </si>
  <si>
    <t>LV Berlin - Brandenburg</t>
  </si>
  <si>
    <t>LM</t>
  </si>
  <si>
    <t>S</t>
  </si>
  <si>
    <t>Benjamin</t>
  </si>
  <si>
    <t>AJM</t>
  </si>
  <si>
    <t>Ralf</t>
  </si>
  <si>
    <t>SC Borussia Friedrichsf.</t>
  </si>
  <si>
    <t>Ergebnisliste 6. Borussia -  Castingsport - Turnier am 18. September 2004, Stadion Zachertstraße</t>
  </si>
  <si>
    <t>Dürrwald</t>
  </si>
  <si>
    <t>Sabrina</t>
  </si>
  <si>
    <t>Castingclub Peitz</t>
  </si>
  <si>
    <t>Steppan</t>
  </si>
  <si>
    <t>BJW</t>
  </si>
  <si>
    <t>Schwabe</t>
  </si>
  <si>
    <t>Christin</t>
  </si>
  <si>
    <t>Kopyciok</t>
  </si>
  <si>
    <t>Cindy</t>
  </si>
  <si>
    <t>CJW</t>
  </si>
  <si>
    <t>Fischer</t>
  </si>
  <si>
    <t>Daniel</t>
  </si>
  <si>
    <t>CJM</t>
  </si>
  <si>
    <t>Prag</t>
  </si>
  <si>
    <t>Lexa</t>
  </si>
  <si>
    <t>Tomas</t>
  </si>
  <si>
    <t>Patrik</t>
  </si>
  <si>
    <t>Hnizdil</t>
  </si>
  <si>
    <t>Prepechal</t>
  </si>
  <si>
    <t>Lexova</t>
  </si>
  <si>
    <t>Goddäus</t>
  </si>
  <si>
    <t>Erich</t>
  </si>
  <si>
    <t>FK</t>
  </si>
  <si>
    <t>Eberhardt</t>
  </si>
  <si>
    <t>Dana</t>
  </si>
  <si>
    <t>Daniela</t>
  </si>
  <si>
    <t>Andrea</t>
  </si>
  <si>
    <t>Kronfoth</t>
  </si>
  <si>
    <t>Maik</t>
  </si>
  <si>
    <t>Pfeifer</t>
  </si>
  <si>
    <t>Fabian</t>
  </si>
  <si>
    <t>Rieck</t>
  </si>
  <si>
    <t>Rene</t>
  </si>
  <si>
    <t>BJM</t>
  </si>
  <si>
    <t>Patt</t>
  </si>
  <si>
    <t>Friedrich</t>
  </si>
  <si>
    <t>DAV Castingzentrum</t>
  </si>
  <si>
    <t>Nowak</t>
  </si>
  <si>
    <t>Lutz</t>
  </si>
  <si>
    <t>AV Petri Heil Gützkow</t>
  </si>
  <si>
    <t>Döhring</t>
  </si>
  <si>
    <t>Alex</t>
  </si>
  <si>
    <t>Bartel</t>
  </si>
  <si>
    <t>Rudi</t>
  </si>
  <si>
    <t>Saal</t>
  </si>
  <si>
    <t>Horst</t>
  </si>
  <si>
    <t>Petru</t>
  </si>
  <si>
    <t>Joachim</t>
  </si>
  <si>
    <t>Michal</t>
  </si>
  <si>
    <t>Jaromir</t>
  </si>
  <si>
    <t>Schufffenhauer</t>
  </si>
  <si>
    <t>Katharina</t>
  </si>
  <si>
    <t>Peter</t>
  </si>
  <si>
    <t>Petra</t>
  </si>
  <si>
    <t>Oelke</t>
  </si>
  <si>
    <t>Heinz</t>
  </si>
  <si>
    <t xml:space="preserve">S </t>
  </si>
  <si>
    <t>Gü 1</t>
  </si>
  <si>
    <t>Pe1</t>
  </si>
  <si>
    <t>Gü2</t>
  </si>
  <si>
    <t>DAV</t>
  </si>
  <si>
    <t>AD</t>
  </si>
  <si>
    <t>Bo</t>
  </si>
  <si>
    <t>Be</t>
  </si>
  <si>
    <t>1.</t>
  </si>
  <si>
    <t>2.</t>
  </si>
  <si>
    <t>3.</t>
  </si>
  <si>
    <t>Platz</t>
  </si>
  <si>
    <t>4.</t>
  </si>
  <si>
    <t>5.</t>
  </si>
  <si>
    <t>Mannschaften</t>
  </si>
  <si>
    <t>6.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</si>
</sst>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#,##0.000"/>
    <numFmt numFmtId="169" formatCode="[$€]#,##0.00_);[Red]\([$€]#,##0.00\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0"/>
    </font>
    <font>
      <sz val="12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68" fontId="5" fillId="0" borderId="0" xfId="0" applyNumberFormat="1" applyFont="1" applyFill="1" applyBorder="1" applyAlignment="1" applyProtection="1">
      <alignment/>
      <protection/>
    </xf>
    <xf numFmtId="168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/>
      <protection/>
    </xf>
    <xf numFmtId="2" fontId="5" fillId="0" borderId="1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/>
      <protection/>
    </xf>
    <xf numFmtId="168" fontId="5" fillId="0" borderId="1" xfId="0" applyNumberFormat="1" applyFont="1" applyFill="1" applyBorder="1" applyAlignment="1" applyProtection="1">
      <alignment/>
      <protection/>
    </xf>
    <xf numFmtId="168" fontId="5" fillId="0" borderId="1" xfId="0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 horizontal="center"/>
      <protection/>
    </xf>
    <xf numFmtId="2" fontId="5" fillId="0" borderId="1" xfId="0" applyNumberFormat="1" applyFont="1" applyFill="1" applyBorder="1" applyAlignment="1" applyProtection="1">
      <alignment horizontal="center"/>
      <protection/>
    </xf>
    <xf numFmtId="3" fontId="5" fillId="0" borderId="1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 shrinkToFit="1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168" fontId="6" fillId="0" borderId="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3" fontId="5" fillId="0" borderId="2" xfId="0" applyNumberFormat="1" applyFont="1" applyFill="1" applyBorder="1" applyAlignment="1" applyProtection="1">
      <alignment horizontal="center"/>
      <protection/>
    </xf>
    <xf numFmtId="3" fontId="5" fillId="0" borderId="3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 horizontal="center"/>
      <protection/>
    </xf>
    <xf numFmtId="168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8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/>
      <protection/>
    </xf>
    <xf numFmtId="168" fontId="9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left" shrinkToFit="1"/>
      <protection/>
    </xf>
    <xf numFmtId="0" fontId="10" fillId="0" borderId="0" xfId="0" applyNumberFormat="1" applyFont="1" applyFill="1" applyBorder="1" applyAlignment="1" applyProtection="1">
      <alignment horizontal="left" shrinkToFit="1"/>
      <protection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29"/>
  <sheetViews>
    <sheetView workbookViewId="0" topLeftCell="A1">
      <selection activeCell="K24" sqref="K24"/>
    </sheetView>
  </sheetViews>
  <sheetFormatPr defaultColWidth="11.421875" defaultRowHeight="12.75"/>
  <cols>
    <col min="1" max="1" width="11.140625" style="26" customWidth="1"/>
    <col min="2" max="2" width="8.140625" style="26" customWidth="1"/>
    <col min="3" max="3" width="23.00390625" style="26" customWidth="1"/>
    <col min="4" max="5" width="8.140625" style="27" customWidth="1"/>
    <col min="6" max="6" width="12.28125" style="27" customWidth="1"/>
    <col min="7" max="7" width="15.140625" style="41" customWidth="1"/>
    <col min="8" max="8" width="10.00390625" style="41" customWidth="1"/>
    <col min="9" max="16384" width="10.00390625" style="5" customWidth="1"/>
  </cols>
  <sheetData>
    <row r="1" spans="1:9" s="12" customFormat="1" ht="12.75">
      <c r="A1" s="29" t="s">
        <v>30</v>
      </c>
      <c r="B1" s="29"/>
      <c r="C1" s="29"/>
      <c r="D1" s="29"/>
      <c r="E1" s="29"/>
      <c r="F1" s="29"/>
      <c r="G1" s="29"/>
      <c r="H1" s="29"/>
      <c r="I1" s="29"/>
    </row>
    <row r="2" spans="1:8" s="12" customFormat="1" ht="12.75">
      <c r="A2" s="42" t="s">
        <v>101</v>
      </c>
      <c r="B2" s="42"/>
      <c r="C2" s="42"/>
      <c r="D2" s="23"/>
      <c r="E2" s="23"/>
      <c r="F2" s="23"/>
      <c r="G2" s="34"/>
      <c r="H2" s="34"/>
    </row>
    <row r="3" spans="1:8" s="12" customFormat="1" ht="12.75">
      <c r="A3" s="43"/>
      <c r="B3" s="43"/>
      <c r="C3" s="43"/>
      <c r="D3" s="23"/>
      <c r="E3" s="23"/>
      <c r="F3" s="23"/>
      <c r="G3" s="34"/>
      <c r="H3" s="34"/>
    </row>
    <row r="4" spans="1:118" s="39" customFormat="1" ht="15">
      <c r="A4" s="36" t="s">
        <v>0</v>
      </c>
      <c r="B4" s="36" t="s">
        <v>1</v>
      </c>
      <c r="C4" s="36" t="s">
        <v>2</v>
      </c>
      <c r="D4" s="37" t="s">
        <v>3</v>
      </c>
      <c r="E4" s="37"/>
      <c r="F4" s="37"/>
      <c r="G4" s="37" t="s">
        <v>16</v>
      </c>
      <c r="H4" s="37" t="s">
        <v>98</v>
      </c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</row>
    <row r="5" spans="1:118" s="39" customFormat="1" ht="15">
      <c r="A5" s="36"/>
      <c r="B5" s="36"/>
      <c r="C5" s="36"/>
      <c r="D5" s="37"/>
      <c r="E5" s="37"/>
      <c r="F5" s="37"/>
      <c r="G5" s="37"/>
      <c r="H5" s="37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</row>
    <row r="6" spans="1:118" s="39" customFormat="1" ht="15">
      <c r="A6" s="36" t="s">
        <v>78</v>
      </c>
      <c r="B6" s="36" t="s">
        <v>52</v>
      </c>
      <c r="C6" s="36" t="s">
        <v>33</v>
      </c>
      <c r="D6" s="37" t="s">
        <v>27</v>
      </c>
      <c r="E6" s="37" t="s">
        <v>89</v>
      </c>
      <c r="F6" s="40">
        <v>426.61</v>
      </c>
      <c r="G6" s="37"/>
      <c r="H6" s="37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</row>
    <row r="7" spans="1:118" s="39" customFormat="1" ht="15">
      <c r="A7" s="36" t="s">
        <v>34</v>
      </c>
      <c r="B7" s="36" t="s">
        <v>32</v>
      </c>
      <c r="C7" s="36" t="s">
        <v>33</v>
      </c>
      <c r="D7" s="37" t="s">
        <v>35</v>
      </c>
      <c r="E7" s="37" t="s">
        <v>89</v>
      </c>
      <c r="F7" s="40">
        <v>397.445</v>
      </c>
      <c r="G7" s="37"/>
      <c r="H7" s="37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</row>
    <row r="8" spans="1:118" s="39" customFormat="1" ht="15">
      <c r="A8" s="36" t="s">
        <v>38</v>
      </c>
      <c r="B8" s="36" t="s">
        <v>39</v>
      </c>
      <c r="C8" s="36" t="s">
        <v>33</v>
      </c>
      <c r="D8" s="37" t="s">
        <v>40</v>
      </c>
      <c r="E8" s="37" t="s">
        <v>89</v>
      </c>
      <c r="F8" s="40">
        <v>194.045</v>
      </c>
      <c r="G8" s="40">
        <f>SUM(F6:F8)</f>
        <v>1018.1</v>
      </c>
      <c r="H8" s="37" t="s">
        <v>95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</row>
    <row r="9" spans="1:118" s="39" customFormat="1" ht="15">
      <c r="A9" s="36"/>
      <c r="B9" s="36"/>
      <c r="C9" s="36"/>
      <c r="D9" s="37"/>
      <c r="E9" s="37"/>
      <c r="F9" s="40"/>
      <c r="G9" s="40"/>
      <c r="H9" s="37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</row>
    <row r="10" spans="1:118" s="39" customFormat="1" ht="15">
      <c r="A10" s="36" t="s">
        <v>54</v>
      </c>
      <c r="B10" s="36" t="s">
        <v>55</v>
      </c>
      <c r="C10" s="36" t="s">
        <v>70</v>
      </c>
      <c r="D10" s="37" t="s">
        <v>35</v>
      </c>
      <c r="E10" s="37" t="s">
        <v>90</v>
      </c>
      <c r="F10" s="40">
        <v>258.295</v>
      </c>
      <c r="G10" s="37"/>
      <c r="H10" s="37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</row>
    <row r="11" spans="1:118" s="39" customFormat="1" ht="15">
      <c r="A11" s="36" t="s">
        <v>58</v>
      </c>
      <c r="B11" s="36" t="s">
        <v>59</v>
      </c>
      <c r="C11" s="36" t="s">
        <v>70</v>
      </c>
      <c r="D11" s="37" t="s">
        <v>53</v>
      </c>
      <c r="E11" s="37" t="s">
        <v>90</v>
      </c>
      <c r="F11" s="40">
        <v>122.525</v>
      </c>
      <c r="G11" s="37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</row>
    <row r="12" spans="1:118" s="39" customFormat="1" ht="15">
      <c r="A12" s="36" t="s">
        <v>54</v>
      </c>
      <c r="B12" s="36" t="s">
        <v>56</v>
      </c>
      <c r="C12" s="36" t="s">
        <v>70</v>
      </c>
      <c r="D12" s="37" t="s">
        <v>92</v>
      </c>
      <c r="E12" s="37" t="s">
        <v>90</v>
      </c>
      <c r="F12" s="40">
        <v>251.91</v>
      </c>
      <c r="G12" s="40">
        <f>SUM(F10:F12)</f>
        <v>632.73</v>
      </c>
      <c r="H12" s="37" t="s">
        <v>100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</row>
    <row r="13" spans="1:118" s="39" customFormat="1" ht="15">
      <c r="A13" s="36"/>
      <c r="B13" s="36"/>
      <c r="C13" s="36"/>
      <c r="D13" s="37"/>
      <c r="E13" s="37"/>
      <c r="F13" s="40"/>
      <c r="G13" s="40"/>
      <c r="H13" s="37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</row>
    <row r="14" spans="1:118" s="39" customFormat="1" ht="15">
      <c r="A14" s="36" t="s">
        <v>60</v>
      </c>
      <c r="B14" s="36" t="s">
        <v>61</v>
      </c>
      <c r="C14" s="36" t="s">
        <v>70</v>
      </c>
      <c r="D14" s="37" t="s">
        <v>27</v>
      </c>
      <c r="E14" s="37" t="s">
        <v>88</v>
      </c>
      <c r="F14" s="40">
        <v>423.56</v>
      </c>
      <c r="G14" s="37"/>
      <c r="H14" s="37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</row>
    <row r="15" spans="1:118" s="39" customFormat="1" ht="15">
      <c r="A15" s="36" t="s">
        <v>62</v>
      </c>
      <c r="B15" s="36" t="s">
        <v>63</v>
      </c>
      <c r="C15" s="36" t="s">
        <v>70</v>
      </c>
      <c r="D15" s="37" t="s">
        <v>64</v>
      </c>
      <c r="E15" s="37" t="s">
        <v>88</v>
      </c>
      <c r="F15" s="40">
        <v>249.69</v>
      </c>
      <c r="G15" s="37"/>
      <c r="H15" s="37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</row>
    <row r="16" spans="1:8" s="38" customFormat="1" ht="15">
      <c r="A16" s="36" t="s">
        <v>54</v>
      </c>
      <c r="B16" s="36" t="s">
        <v>57</v>
      </c>
      <c r="C16" s="36" t="s">
        <v>70</v>
      </c>
      <c r="D16" s="37" t="s">
        <v>92</v>
      </c>
      <c r="E16" s="37" t="s">
        <v>88</v>
      </c>
      <c r="F16" s="40">
        <v>327.23</v>
      </c>
      <c r="G16" s="40">
        <f>SUM(F14:F16)</f>
        <v>1000.48</v>
      </c>
      <c r="H16" s="37" t="s">
        <v>96</v>
      </c>
    </row>
    <row r="17" spans="1:8" s="38" customFormat="1" ht="15">
      <c r="A17" s="36"/>
      <c r="B17" s="36"/>
      <c r="C17" s="36"/>
      <c r="D17" s="37"/>
      <c r="E17" s="37"/>
      <c r="F17" s="40"/>
      <c r="G17" s="40"/>
      <c r="H17" s="37"/>
    </row>
    <row r="18" spans="1:8" s="38" customFormat="1" ht="15">
      <c r="A18" s="36" t="s">
        <v>73</v>
      </c>
      <c r="B18" s="36" t="s">
        <v>74</v>
      </c>
      <c r="C18" s="36" t="s">
        <v>67</v>
      </c>
      <c r="D18" s="37" t="s">
        <v>53</v>
      </c>
      <c r="E18" s="37" t="s">
        <v>91</v>
      </c>
      <c r="F18" s="40">
        <v>207.46</v>
      </c>
      <c r="G18" s="37"/>
      <c r="H18" s="37"/>
    </row>
    <row r="19" spans="1:8" s="38" customFormat="1" ht="15">
      <c r="A19" s="36" t="s">
        <v>75</v>
      </c>
      <c r="B19" s="36" t="s">
        <v>76</v>
      </c>
      <c r="C19" s="36" t="s">
        <v>67</v>
      </c>
      <c r="D19" s="37" t="s">
        <v>53</v>
      </c>
      <c r="E19" s="37" t="s">
        <v>91</v>
      </c>
      <c r="F19" s="40">
        <v>182.225</v>
      </c>
      <c r="G19" s="37"/>
      <c r="H19" s="37"/>
    </row>
    <row r="20" spans="1:118" s="39" customFormat="1" ht="15">
      <c r="A20" s="36" t="s">
        <v>65</v>
      </c>
      <c r="B20" s="36" t="s">
        <v>66</v>
      </c>
      <c r="C20" s="36" t="s">
        <v>67</v>
      </c>
      <c r="D20" s="37" t="s">
        <v>25</v>
      </c>
      <c r="E20" s="37" t="s">
        <v>91</v>
      </c>
      <c r="F20" s="40">
        <v>418.985</v>
      </c>
      <c r="G20" s="40">
        <f>SUM(F18:F20)</f>
        <v>808.6700000000001</v>
      </c>
      <c r="H20" s="37" t="s">
        <v>99</v>
      </c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</row>
    <row r="21" spans="1:8" s="38" customFormat="1" ht="15">
      <c r="A21" s="36"/>
      <c r="B21" s="36"/>
      <c r="C21" s="36"/>
      <c r="D21" s="37"/>
      <c r="E21" s="37"/>
      <c r="F21" s="40"/>
      <c r="G21" s="40"/>
      <c r="H21" s="37"/>
    </row>
    <row r="22" spans="1:8" s="38" customFormat="1" ht="15">
      <c r="A22" s="36" t="s">
        <v>85</v>
      </c>
      <c r="B22" s="36" t="s">
        <v>86</v>
      </c>
      <c r="C22" s="36" t="s">
        <v>29</v>
      </c>
      <c r="D22" s="37" t="s">
        <v>87</v>
      </c>
      <c r="E22" s="37" t="s">
        <v>17</v>
      </c>
      <c r="F22" s="40">
        <v>460.91</v>
      </c>
      <c r="G22" s="37"/>
      <c r="H22" s="37"/>
    </row>
    <row r="23" spans="1:8" s="38" customFormat="1" ht="15">
      <c r="A23" s="36" t="s">
        <v>18</v>
      </c>
      <c r="B23" s="36" t="s">
        <v>19</v>
      </c>
      <c r="C23" s="36" t="s">
        <v>29</v>
      </c>
      <c r="D23" s="37" t="s">
        <v>92</v>
      </c>
      <c r="E23" s="37" t="s">
        <v>93</v>
      </c>
      <c r="F23" s="40">
        <v>272.835</v>
      </c>
      <c r="G23" s="37"/>
      <c r="H23" s="37"/>
    </row>
    <row r="24" spans="1:8" s="38" customFormat="1" ht="15">
      <c r="A24" s="36" t="s">
        <v>18</v>
      </c>
      <c r="B24" s="36" t="s">
        <v>28</v>
      </c>
      <c r="C24" s="36" t="s">
        <v>29</v>
      </c>
      <c r="D24" s="37" t="s">
        <v>25</v>
      </c>
      <c r="E24" s="37" t="s">
        <v>93</v>
      </c>
      <c r="F24" s="40">
        <v>268.415</v>
      </c>
      <c r="G24" s="37"/>
      <c r="H24" s="37"/>
    </row>
    <row r="25" spans="1:8" s="38" customFormat="1" ht="15">
      <c r="A25" s="36" t="s">
        <v>68</v>
      </c>
      <c r="B25" s="36" t="s">
        <v>69</v>
      </c>
      <c r="C25" s="36" t="s">
        <v>29</v>
      </c>
      <c r="D25" s="37" t="s">
        <v>25</v>
      </c>
      <c r="E25" s="37" t="s">
        <v>93</v>
      </c>
      <c r="F25" s="40">
        <v>356.88</v>
      </c>
      <c r="G25" s="40">
        <f>SUM(F23:F25)</f>
        <v>898.13</v>
      </c>
      <c r="H25" s="37" t="s">
        <v>97</v>
      </c>
    </row>
    <row r="26" spans="1:8" s="38" customFormat="1" ht="15">
      <c r="A26" s="36"/>
      <c r="B26" s="36"/>
      <c r="C26" s="36"/>
      <c r="D26" s="37"/>
      <c r="E26" s="37"/>
      <c r="F26" s="40"/>
      <c r="G26" s="40"/>
      <c r="H26" s="37"/>
    </row>
    <row r="27" spans="1:8" s="38" customFormat="1" ht="15">
      <c r="A27" s="36" t="s">
        <v>41</v>
      </c>
      <c r="B27" s="36" t="s">
        <v>42</v>
      </c>
      <c r="C27" s="36" t="s">
        <v>23</v>
      </c>
      <c r="D27" s="37" t="s">
        <v>43</v>
      </c>
      <c r="E27" s="37" t="s">
        <v>94</v>
      </c>
      <c r="F27" s="40">
        <v>198.77</v>
      </c>
      <c r="G27" s="37"/>
      <c r="H27" s="37"/>
    </row>
    <row r="28" spans="1:118" s="39" customFormat="1" ht="15">
      <c r="A28" s="36" t="s">
        <v>51</v>
      </c>
      <c r="B28" s="36" t="s">
        <v>52</v>
      </c>
      <c r="C28" s="36" t="s">
        <v>23</v>
      </c>
      <c r="D28" s="37" t="s">
        <v>25</v>
      </c>
      <c r="E28" s="37" t="s">
        <v>94</v>
      </c>
      <c r="F28" s="40">
        <v>396.075</v>
      </c>
      <c r="G28" s="40">
        <f>SUM(F27:F28)</f>
        <v>594.845</v>
      </c>
      <c r="H28" s="37" t="s">
        <v>102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</row>
    <row r="29" ht="13.5">
      <c r="F29" s="35"/>
    </row>
  </sheetData>
  <mergeCells count="2">
    <mergeCell ref="A2:C2"/>
    <mergeCell ref="A1:I1"/>
  </mergeCells>
  <printOptions/>
  <pageMargins left="0.3937007874015748" right="0.3937007874015748" top="0.5905511811023623" bottom="0.5905511811023623" header="0.5118110236220472" footer="0.5118110236220472"/>
  <pageSetup fitToHeight="2" fitToWidth="2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C42"/>
  <sheetViews>
    <sheetView tabSelected="1" workbookViewId="0" topLeftCell="A1">
      <selection activeCell="G19" sqref="G19"/>
    </sheetView>
  </sheetViews>
  <sheetFormatPr defaultColWidth="11.421875" defaultRowHeight="12.75"/>
  <cols>
    <col min="1" max="1" width="11.57421875" style="26" customWidth="1"/>
    <col min="2" max="2" width="8.421875" style="26" customWidth="1"/>
    <col min="3" max="3" width="20.57421875" style="26" customWidth="1"/>
    <col min="4" max="4" width="7.57421875" style="27" customWidth="1"/>
    <col min="5" max="5" width="10.00390625" style="1" customWidth="1"/>
    <col min="6" max="6" width="10.00390625" style="3" customWidth="1"/>
    <col min="7" max="7" width="10.00390625" style="2" customWidth="1"/>
    <col min="8" max="8" width="10.00390625" style="3" customWidth="1"/>
    <col min="9" max="9" width="7.421875" style="6" customWidth="1"/>
    <col min="10" max="10" width="6.7109375" style="6" customWidth="1"/>
    <col min="11" max="11" width="10.00390625" style="3" customWidth="1"/>
    <col min="12" max="13" width="10.00390625" style="4" customWidth="1"/>
    <col min="14" max="14" width="10.00390625" style="5" customWidth="1"/>
    <col min="15" max="15" width="11.140625" style="26" customWidth="1"/>
    <col min="16" max="16" width="8.140625" style="26" customWidth="1"/>
    <col min="17" max="17" width="19.7109375" style="26" customWidth="1"/>
    <col min="18" max="20" width="8.140625" style="27" customWidth="1"/>
    <col min="21" max="21" width="10.00390625" style="3" customWidth="1"/>
    <col min="22" max="16384" width="10.00390625" style="5" customWidth="1"/>
  </cols>
  <sheetData>
    <row r="1" spans="1:21" s="12" customFormat="1" ht="12.75">
      <c r="A1" s="29" t="s">
        <v>30</v>
      </c>
      <c r="B1" s="29"/>
      <c r="C1" s="29"/>
      <c r="D1" s="29"/>
      <c r="E1" s="29"/>
      <c r="F1" s="29"/>
      <c r="G1" s="29"/>
      <c r="H1" s="29"/>
      <c r="I1" s="29"/>
      <c r="J1" s="8"/>
      <c r="K1" s="9"/>
      <c r="L1" s="10"/>
      <c r="M1" s="11"/>
      <c r="O1" s="29"/>
      <c r="P1" s="29"/>
      <c r="Q1" s="29"/>
      <c r="R1" s="29"/>
      <c r="S1" s="29"/>
      <c r="T1" s="29"/>
      <c r="U1" s="29"/>
    </row>
    <row r="2" spans="1:133" s="7" customFormat="1" ht="12.75">
      <c r="A2" s="24" t="s">
        <v>0</v>
      </c>
      <c r="B2" s="24" t="s">
        <v>1</v>
      </c>
      <c r="C2" s="24" t="s">
        <v>2</v>
      </c>
      <c r="D2" s="25" t="s">
        <v>3</v>
      </c>
      <c r="E2" s="13" t="s">
        <v>4</v>
      </c>
      <c r="F2" s="14" t="s">
        <v>5</v>
      </c>
      <c r="G2" s="15"/>
      <c r="H2" s="14"/>
      <c r="I2" s="30" t="s">
        <v>6</v>
      </c>
      <c r="J2" s="31"/>
      <c r="K2" s="14" t="s">
        <v>7</v>
      </c>
      <c r="L2" s="17"/>
      <c r="M2" s="17" t="s">
        <v>8</v>
      </c>
      <c r="N2" s="7" t="s">
        <v>9</v>
      </c>
      <c r="O2" s="22"/>
      <c r="P2" s="22"/>
      <c r="Q2" s="22"/>
      <c r="R2" s="23"/>
      <c r="S2" s="23"/>
      <c r="T2" s="23"/>
      <c r="U2" s="9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</row>
    <row r="3" spans="1:133" s="7" customFormat="1" ht="12.75">
      <c r="A3" s="24"/>
      <c r="B3" s="24"/>
      <c r="C3" s="24"/>
      <c r="D3" s="25"/>
      <c r="E3" s="13"/>
      <c r="F3" s="19" t="s">
        <v>10</v>
      </c>
      <c r="G3" s="20" t="s">
        <v>11</v>
      </c>
      <c r="H3" s="19" t="s">
        <v>12</v>
      </c>
      <c r="I3" s="21" t="s">
        <v>13</v>
      </c>
      <c r="J3" s="16" t="s">
        <v>14</v>
      </c>
      <c r="K3" s="19" t="s">
        <v>15</v>
      </c>
      <c r="L3" s="18" t="s">
        <v>16</v>
      </c>
      <c r="M3" s="17"/>
      <c r="O3" s="22"/>
      <c r="P3" s="22"/>
      <c r="Q3" s="22"/>
      <c r="R3" s="23"/>
      <c r="S3" s="23"/>
      <c r="T3" s="23"/>
      <c r="U3" s="3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</row>
    <row r="4" spans="1:133" s="7" customFormat="1" ht="12.75">
      <c r="A4" s="24" t="s">
        <v>18</v>
      </c>
      <c r="B4" s="24" t="s">
        <v>26</v>
      </c>
      <c r="C4" s="24" t="s">
        <v>29</v>
      </c>
      <c r="D4" s="25" t="s">
        <v>27</v>
      </c>
      <c r="E4" s="13">
        <v>85</v>
      </c>
      <c r="F4" s="7">
        <v>46.19</v>
      </c>
      <c r="G4" s="15">
        <v>42.15</v>
      </c>
      <c r="H4" s="14">
        <f aca="true" t="shared" si="0" ref="H4:H42">SUM(F4,G4)</f>
        <v>88.34</v>
      </c>
      <c r="I4" s="7">
        <v>96</v>
      </c>
      <c r="J4" s="16">
        <v>90</v>
      </c>
      <c r="K4" s="14">
        <v>61.53</v>
      </c>
      <c r="L4" s="17">
        <f aca="true" t="shared" si="1" ref="L4:L42">K4*1.5</f>
        <v>92.295</v>
      </c>
      <c r="M4" s="17">
        <f aca="true" t="shared" si="2" ref="M4:M42">SUM(I4,J4,L4)</f>
        <v>278.295</v>
      </c>
      <c r="N4" s="28">
        <f aca="true" t="shared" si="3" ref="N4:N42">SUM(E4,H4,I4,J4,L4)</f>
        <v>451.63500000000005</v>
      </c>
      <c r="O4" s="22"/>
      <c r="P4" s="22"/>
      <c r="Q4" s="22"/>
      <c r="R4" s="23"/>
      <c r="S4" s="23"/>
      <c r="T4" s="33"/>
      <c r="U4" s="9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</row>
    <row r="5" spans="1:133" s="7" customFormat="1" ht="12.75">
      <c r="A5" s="24" t="s">
        <v>78</v>
      </c>
      <c r="B5" s="24" t="s">
        <v>52</v>
      </c>
      <c r="C5" s="24" t="s">
        <v>33</v>
      </c>
      <c r="D5" s="25" t="s">
        <v>27</v>
      </c>
      <c r="E5" s="13">
        <v>95</v>
      </c>
      <c r="F5" s="14">
        <v>52.63</v>
      </c>
      <c r="G5" s="15">
        <v>48.39</v>
      </c>
      <c r="H5" s="14">
        <f t="shared" si="0"/>
        <v>101.02000000000001</v>
      </c>
      <c r="I5" s="7">
        <v>62</v>
      </c>
      <c r="J5" s="16">
        <v>80</v>
      </c>
      <c r="K5" s="14">
        <v>59.06</v>
      </c>
      <c r="L5" s="17">
        <f t="shared" si="1"/>
        <v>88.59</v>
      </c>
      <c r="M5" s="17">
        <f t="shared" si="2"/>
        <v>230.59</v>
      </c>
      <c r="N5" s="17">
        <f t="shared" si="3"/>
        <v>426.61</v>
      </c>
      <c r="O5" s="22"/>
      <c r="P5" s="22"/>
      <c r="Q5" s="22"/>
      <c r="R5" s="23"/>
      <c r="S5" s="23"/>
      <c r="T5" s="33"/>
      <c r="U5" s="9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</row>
    <row r="6" spans="1:133" s="7" customFormat="1" ht="12.75">
      <c r="A6" s="24" t="s">
        <v>60</v>
      </c>
      <c r="B6" s="24" t="s">
        <v>61</v>
      </c>
      <c r="C6" s="24" t="s">
        <v>70</v>
      </c>
      <c r="D6" s="25" t="s">
        <v>27</v>
      </c>
      <c r="E6" s="13">
        <v>85</v>
      </c>
      <c r="F6" s="14">
        <v>49.63</v>
      </c>
      <c r="G6" s="15">
        <v>47.59</v>
      </c>
      <c r="H6" s="14">
        <f t="shared" si="0"/>
        <v>97.22</v>
      </c>
      <c r="I6" s="16">
        <v>88</v>
      </c>
      <c r="J6" s="16">
        <v>70</v>
      </c>
      <c r="K6" s="14">
        <v>55.56</v>
      </c>
      <c r="L6" s="17">
        <f t="shared" si="1"/>
        <v>83.34</v>
      </c>
      <c r="M6" s="17">
        <f t="shared" si="2"/>
        <v>241.34</v>
      </c>
      <c r="N6" s="17">
        <f t="shared" si="3"/>
        <v>423.56000000000006</v>
      </c>
      <c r="O6" s="22"/>
      <c r="P6" s="22"/>
      <c r="Q6" s="22"/>
      <c r="R6" s="23"/>
      <c r="S6" s="23"/>
      <c r="T6" s="33"/>
      <c r="U6" s="9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</row>
    <row r="7" spans="1:133" s="7" customFormat="1" ht="12.75">
      <c r="A7" s="24" t="s">
        <v>71</v>
      </c>
      <c r="B7" s="24" t="s">
        <v>72</v>
      </c>
      <c r="C7" s="24" t="s">
        <v>23</v>
      </c>
      <c r="D7" s="25" t="s">
        <v>27</v>
      </c>
      <c r="E7" s="13">
        <v>75</v>
      </c>
      <c r="F7" s="14">
        <v>39.17</v>
      </c>
      <c r="G7" s="15">
        <v>38.84</v>
      </c>
      <c r="H7" s="14">
        <f t="shared" si="0"/>
        <v>78.01</v>
      </c>
      <c r="I7" s="16">
        <v>84</v>
      </c>
      <c r="J7" s="16">
        <v>65</v>
      </c>
      <c r="K7" s="14">
        <v>65.76</v>
      </c>
      <c r="L7" s="17">
        <f t="shared" si="1"/>
        <v>98.64000000000001</v>
      </c>
      <c r="M7" s="17">
        <f t="shared" si="2"/>
        <v>247.64000000000001</v>
      </c>
      <c r="N7" s="17">
        <f t="shared" si="3"/>
        <v>400.65</v>
      </c>
      <c r="O7" s="22"/>
      <c r="P7" s="22"/>
      <c r="Q7" s="22"/>
      <c r="R7" s="23"/>
      <c r="S7" s="23"/>
      <c r="T7" s="33"/>
      <c r="U7" s="9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</row>
    <row r="8" spans="1:133" s="7" customFormat="1" ht="8.25" customHeight="1">
      <c r="A8" s="24"/>
      <c r="B8" s="24"/>
      <c r="C8" s="24"/>
      <c r="D8" s="25"/>
      <c r="E8" s="13"/>
      <c r="F8" s="14"/>
      <c r="G8" s="15"/>
      <c r="H8" s="14"/>
      <c r="I8" s="16"/>
      <c r="J8" s="16"/>
      <c r="K8" s="14"/>
      <c r="L8" s="17"/>
      <c r="M8" s="17"/>
      <c r="N8" s="17"/>
      <c r="O8" s="22"/>
      <c r="P8" s="22"/>
      <c r="Q8" s="22"/>
      <c r="R8" s="23"/>
      <c r="S8" s="23"/>
      <c r="T8" s="33"/>
      <c r="U8" s="9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</row>
    <row r="9" spans="1:133" s="7" customFormat="1" ht="12.75">
      <c r="A9" s="24" t="s">
        <v>31</v>
      </c>
      <c r="B9" s="24" t="s">
        <v>32</v>
      </c>
      <c r="C9" s="24" t="s">
        <v>33</v>
      </c>
      <c r="D9" s="25" t="s">
        <v>35</v>
      </c>
      <c r="E9" s="13">
        <v>100</v>
      </c>
      <c r="F9" s="14">
        <v>49.08</v>
      </c>
      <c r="G9" s="15">
        <v>47.84</v>
      </c>
      <c r="H9" s="14">
        <f>SUM(F9,G9)</f>
        <v>96.92</v>
      </c>
      <c r="I9" s="16">
        <v>90</v>
      </c>
      <c r="J9" s="16">
        <v>95</v>
      </c>
      <c r="K9" s="14">
        <v>63.67</v>
      </c>
      <c r="L9" s="17">
        <f>K9*1.5</f>
        <v>95.505</v>
      </c>
      <c r="M9" s="17">
        <f t="shared" si="2"/>
        <v>280.505</v>
      </c>
      <c r="N9" s="28">
        <f>SUM(E9,H9,I9,J9,L9)</f>
        <v>477.425</v>
      </c>
      <c r="O9" s="22"/>
      <c r="P9" s="22"/>
      <c r="Q9" s="22"/>
      <c r="R9" s="23"/>
      <c r="S9" s="23"/>
      <c r="T9" s="33"/>
      <c r="U9" s="9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</row>
    <row r="10" spans="1:133" s="7" customFormat="1" ht="12.75">
      <c r="A10" s="24" t="s">
        <v>77</v>
      </c>
      <c r="B10" s="24" t="s">
        <v>55</v>
      </c>
      <c r="C10" s="24" t="s">
        <v>44</v>
      </c>
      <c r="D10" s="25" t="s">
        <v>35</v>
      </c>
      <c r="E10" s="13">
        <v>95</v>
      </c>
      <c r="F10" s="14">
        <v>46.09</v>
      </c>
      <c r="G10" s="15">
        <v>44.63</v>
      </c>
      <c r="H10" s="14">
        <f t="shared" si="0"/>
        <v>90.72</v>
      </c>
      <c r="I10" s="7">
        <v>92</v>
      </c>
      <c r="J10" s="16">
        <v>75</v>
      </c>
      <c r="K10" s="14">
        <v>62.43</v>
      </c>
      <c r="L10" s="17">
        <f t="shared" si="1"/>
        <v>93.645</v>
      </c>
      <c r="M10" s="17">
        <f t="shared" si="2"/>
        <v>260.645</v>
      </c>
      <c r="N10" s="17">
        <f t="shared" si="3"/>
        <v>446.365</v>
      </c>
      <c r="O10" s="22"/>
      <c r="P10" s="22"/>
      <c r="Q10" s="22"/>
      <c r="R10" s="23"/>
      <c r="S10" s="23"/>
      <c r="T10" s="33"/>
      <c r="U10" s="9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</row>
    <row r="11" spans="1:133" s="7" customFormat="1" ht="12.75">
      <c r="A11" s="24" t="s">
        <v>36</v>
      </c>
      <c r="B11" s="24" t="s">
        <v>37</v>
      </c>
      <c r="C11" s="24" t="s">
        <v>33</v>
      </c>
      <c r="D11" s="25" t="s">
        <v>35</v>
      </c>
      <c r="E11" s="13">
        <v>85</v>
      </c>
      <c r="F11" s="7">
        <v>35.57</v>
      </c>
      <c r="G11" s="15">
        <v>35.5</v>
      </c>
      <c r="H11" s="14">
        <f t="shared" si="0"/>
        <v>71.07</v>
      </c>
      <c r="I11" s="16">
        <v>94</v>
      </c>
      <c r="J11" s="16">
        <v>90</v>
      </c>
      <c r="K11" s="14">
        <v>58.53</v>
      </c>
      <c r="L11" s="17">
        <f t="shared" si="1"/>
        <v>87.795</v>
      </c>
      <c r="M11" s="17">
        <f t="shared" si="2"/>
        <v>271.795</v>
      </c>
      <c r="N11" s="17">
        <f t="shared" si="3"/>
        <v>427.865</v>
      </c>
      <c r="O11" s="22"/>
      <c r="P11" s="22"/>
      <c r="Q11" s="22"/>
      <c r="R11" s="23"/>
      <c r="S11" s="23"/>
      <c r="T11" s="33"/>
      <c r="U11" s="9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</row>
    <row r="12" spans="1:133" s="7" customFormat="1" ht="12.75">
      <c r="A12" s="24" t="s">
        <v>34</v>
      </c>
      <c r="B12" s="24" t="s">
        <v>32</v>
      </c>
      <c r="C12" s="24" t="s">
        <v>33</v>
      </c>
      <c r="D12" s="25" t="s">
        <v>35</v>
      </c>
      <c r="E12" s="13">
        <v>90</v>
      </c>
      <c r="F12" s="7">
        <v>37.83</v>
      </c>
      <c r="G12" s="15">
        <v>36.93</v>
      </c>
      <c r="H12" s="14">
        <f t="shared" si="0"/>
        <v>74.75999999999999</v>
      </c>
      <c r="I12" s="7">
        <v>82</v>
      </c>
      <c r="J12" s="16">
        <v>70</v>
      </c>
      <c r="K12" s="14">
        <v>53.79</v>
      </c>
      <c r="L12" s="17">
        <f t="shared" si="1"/>
        <v>80.685</v>
      </c>
      <c r="M12" s="17">
        <f t="shared" si="2"/>
        <v>232.685</v>
      </c>
      <c r="N12" s="17">
        <f t="shared" si="3"/>
        <v>397.445</v>
      </c>
      <c r="O12" s="22"/>
      <c r="P12" s="22"/>
      <c r="Q12" s="22"/>
      <c r="R12" s="23"/>
      <c r="S12" s="23"/>
      <c r="T12" s="33"/>
      <c r="U12" s="9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</row>
    <row r="13" spans="1:21" s="12" customFormat="1" ht="12.75">
      <c r="A13" s="24" t="s">
        <v>54</v>
      </c>
      <c r="B13" s="24" t="s">
        <v>55</v>
      </c>
      <c r="C13" s="24" t="s">
        <v>70</v>
      </c>
      <c r="D13" s="25" t="s">
        <v>35</v>
      </c>
      <c r="E13" s="13">
        <v>40</v>
      </c>
      <c r="F13" s="14">
        <v>19.3</v>
      </c>
      <c r="G13" s="15">
        <v>18.83</v>
      </c>
      <c r="H13" s="14">
        <f t="shared" si="0"/>
        <v>38.129999999999995</v>
      </c>
      <c r="I13" s="7">
        <v>60</v>
      </c>
      <c r="J13" s="16">
        <v>60</v>
      </c>
      <c r="K13" s="14">
        <v>40.11</v>
      </c>
      <c r="L13" s="17">
        <f t="shared" si="1"/>
        <v>60.165</v>
      </c>
      <c r="M13" s="17">
        <f t="shared" si="2"/>
        <v>180.165</v>
      </c>
      <c r="N13" s="17">
        <f t="shared" si="3"/>
        <v>258.295</v>
      </c>
      <c r="O13" s="22"/>
      <c r="P13" s="22"/>
      <c r="Q13" s="22"/>
      <c r="R13" s="23"/>
      <c r="S13" s="23"/>
      <c r="T13" s="33"/>
      <c r="U13" s="9"/>
    </row>
    <row r="14" spans="1:21" s="12" customFormat="1" ht="12.75">
      <c r="A14" s="24" t="s">
        <v>62</v>
      </c>
      <c r="B14" s="24" t="s">
        <v>63</v>
      </c>
      <c r="C14" s="24" t="s">
        <v>70</v>
      </c>
      <c r="D14" s="25" t="s">
        <v>64</v>
      </c>
      <c r="E14" s="13">
        <v>15</v>
      </c>
      <c r="F14" s="14">
        <v>35.71</v>
      </c>
      <c r="G14" s="15">
        <v>33.16</v>
      </c>
      <c r="H14" s="14">
        <f t="shared" si="0"/>
        <v>68.87</v>
      </c>
      <c r="I14" s="16">
        <v>66</v>
      </c>
      <c r="J14" s="16">
        <v>25</v>
      </c>
      <c r="K14" s="14">
        <v>49.88</v>
      </c>
      <c r="L14" s="17">
        <f t="shared" si="1"/>
        <v>74.82000000000001</v>
      </c>
      <c r="M14" s="17">
        <f t="shared" si="2"/>
        <v>165.82</v>
      </c>
      <c r="N14" s="17">
        <f t="shared" si="3"/>
        <v>249.69</v>
      </c>
      <c r="O14" s="22"/>
      <c r="P14" s="22"/>
      <c r="Q14" s="22"/>
      <c r="R14" s="23"/>
      <c r="S14" s="23"/>
      <c r="T14" s="33"/>
      <c r="U14" s="9"/>
    </row>
    <row r="15" spans="1:21" s="12" customFormat="1" ht="8.25" customHeight="1">
      <c r="A15" s="24"/>
      <c r="B15" s="24"/>
      <c r="C15" s="24"/>
      <c r="D15" s="25"/>
      <c r="E15" s="13"/>
      <c r="F15" s="14"/>
      <c r="G15" s="15"/>
      <c r="H15" s="14"/>
      <c r="I15" s="16"/>
      <c r="J15" s="16"/>
      <c r="K15" s="14"/>
      <c r="L15" s="17"/>
      <c r="M15" s="17"/>
      <c r="N15" s="17"/>
      <c r="O15" s="22"/>
      <c r="P15" s="22"/>
      <c r="Q15" s="22"/>
      <c r="R15" s="23"/>
      <c r="S15" s="23"/>
      <c r="T15" s="33"/>
      <c r="U15" s="9"/>
    </row>
    <row r="16" spans="1:21" s="12" customFormat="1" ht="12.75">
      <c r="A16" s="24" t="s">
        <v>41</v>
      </c>
      <c r="B16" s="24" t="s">
        <v>42</v>
      </c>
      <c r="C16" s="24" t="s">
        <v>23</v>
      </c>
      <c r="D16" s="25" t="s">
        <v>43</v>
      </c>
      <c r="E16" s="13"/>
      <c r="F16" s="7"/>
      <c r="G16" s="15"/>
      <c r="H16" s="14"/>
      <c r="I16" s="7">
        <v>72</v>
      </c>
      <c r="J16" s="16">
        <v>50</v>
      </c>
      <c r="K16" s="14">
        <v>51.18</v>
      </c>
      <c r="L16" s="17">
        <f t="shared" si="1"/>
        <v>76.77</v>
      </c>
      <c r="M16" s="17">
        <f t="shared" si="2"/>
        <v>198.76999999999998</v>
      </c>
      <c r="N16" s="28">
        <f t="shared" si="3"/>
        <v>198.76999999999998</v>
      </c>
      <c r="O16" s="22"/>
      <c r="P16" s="22"/>
      <c r="Q16" s="22"/>
      <c r="R16" s="23"/>
      <c r="S16" s="23"/>
      <c r="T16" s="33"/>
      <c r="U16" s="9"/>
    </row>
    <row r="17" spans="1:133" s="7" customFormat="1" ht="12.75">
      <c r="A17" s="24" t="s">
        <v>38</v>
      </c>
      <c r="B17" s="24" t="s">
        <v>39</v>
      </c>
      <c r="C17" s="24" t="s">
        <v>33</v>
      </c>
      <c r="D17" s="25" t="s">
        <v>40</v>
      </c>
      <c r="E17" s="13"/>
      <c r="G17" s="15"/>
      <c r="H17" s="14"/>
      <c r="I17" s="7">
        <v>68</v>
      </c>
      <c r="J17" s="16">
        <v>60</v>
      </c>
      <c r="K17" s="14">
        <v>44.03</v>
      </c>
      <c r="L17" s="17">
        <f t="shared" si="1"/>
        <v>66.045</v>
      </c>
      <c r="M17" s="17">
        <f t="shared" si="2"/>
        <v>194.04500000000002</v>
      </c>
      <c r="N17" s="17">
        <f t="shared" si="3"/>
        <v>194.04500000000002</v>
      </c>
      <c r="O17" s="22"/>
      <c r="P17" s="22"/>
      <c r="Q17" s="22"/>
      <c r="R17" s="23"/>
      <c r="S17" s="23"/>
      <c r="T17" s="33"/>
      <c r="U17" s="9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</row>
    <row r="18" spans="1:21" s="12" customFormat="1" ht="6.75" customHeight="1">
      <c r="A18" s="24"/>
      <c r="B18" s="24"/>
      <c r="C18" s="24"/>
      <c r="D18" s="25"/>
      <c r="E18" s="13"/>
      <c r="F18" s="7"/>
      <c r="G18" s="15"/>
      <c r="H18" s="14"/>
      <c r="I18" s="7"/>
      <c r="J18" s="16"/>
      <c r="K18" s="14"/>
      <c r="L18" s="17"/>
      <c r="M18" s="17"/>
      <c r="N18" s="17"/>
      <c r="O18" s="22"/>
      <c r="P18" s="22"/>
      <c r="Q18" s="22"/>
      <c r="R18" s="23"/>
      <c r="S18" s="23"/>
      <c r="T18" s="33"/>
      <c r="U18" s="9"/>
    </row>
    <row r="19" spans="1:21" s="12" customFormat="1" ht="12.75">
      <c r="A19" s="24" t="s">
        <v>73</v>
      </c>
      <c r="B19" s="24" t="s">
        <v>74</v>
      </c>
      <c r="C19" s="24" t="s">
        <v>67</v>
      </c>
      <c r="D19" s="25" t="s">
        <v>53</v>
      </c>
      <c r="E19" s="13"/>
      <c r="F19" s="14"/>
      <c r="G19" s="15"/>
      <c r="H19" s="14"/>
      <c r="I19" s="16">
        <v>82</v>
      </c>
      <c r="J19" s="16">
        <v>45</v>
      </c>
      <c r="K19" s="14">
        <v>53.64</v>
      </c>
      <c r="L19" s="17">
        <f t="shared" si="1"/>
        <v>80.46000000000001</v>
      </c>
      <c r="M19" s="17">
        <f t="shared" si="2"/>
        <v>207.46</v>
      </c>
      <c r="N19" s="28">
        <f t="shared" si="3"/>
        <v>207.46</v>
      </c>
      <c r="O19" s="22"/>
      <c r="P19" s="22"/>
      <c r="Q19" s="22"/>
      <c r="R19" s="23"/>
      <c r="S19" s="23"/>
      <c r="T19" s="33"/>
      <c r="U19" s="9"/>
    </row>
    <row r="20" spans="1:21" s="12" customFormat="1" ht="12.75">
      <c r="A20" s="24" t="s">
        <v>75</v>
      </c>
      <c r="B20" s="24" t="s">
        <v>76</v>
      </c>
      <c r="C20" s="24" t="s">
        <v>67</v>
      </c>
      <c r="D20" s="25" t="s">
        <v>53</v>
      </c>
      <c r="E20" s="13"/>
      <c r="F20" s="14"/>
      <c r="G20" s="15"/>
      <c r="H20" s="14"/>
      <c r="I20" s="16">
        <v>72</v>
      </c>
      <c r="J20" s="16">
        <v>35</v>
      </c>
      <c r="K20" s="14">
        <v>50.15</v>
      </c>
      <c r="L20" s="17">
        <f t="shared" si="1"/>
        <v>75.225</v>
      </c>
      <c r="M20" s="17">
        <f t="shared" si="2"/>
        <v>182.225</v>
      </c>
      <c r="N20" s="17">
        <f t="shared" si="3"/>
        <v>182.225</v>
      </c>
      <c r="O20" s="22"/>
      <c r="P20" s="22"/>
      <c r="Q20" s="22"/>
      <c r="R20" s="23"/>
      <c r="S20" s="23"/>
      <c r="T20" s="33"/>
      <c r="U20" s="9"/>
    </row>
    <row r="21" spans="1:21" s="12" customFormat="1" ht="12.75">
      <c r="A21" s="24" t="s">
        <v>58</v>
      </c>
      <c r="B21" s="24" t="s">
        <v>59</v>
      </c>
      <c r="C21" s="24" t="s">
        <v>70</v>
      </c>
      <c r="D21" s="25" t="s">
        <v>53</v>
      </c>
      <c r="E21" s="13"/>
      <c r="F21" s="14"/>
      <c r="G21" s="15"/>
      <c r="H21" s="14"/>
      <c r="I21" s="16">
        <v>36</v>
      </c>
      <c r="J21" s="16">
        <v>20</v>
      </c>
      <c r="K21" s="14">
        <v>44.35</v>
      </c>
      <c r="L21" s="17">
        <f t="shared" si="1"/>
        <v>66.525</v>
      </c>
      <c r="M21" s="17">
        <f t="shared" si="2"/>
        <v>122.525</v>
      </c>
      <c r="N21" s="17">
        <f t="shared" si="3"/>
        <v>122.525</v>
      </c>
      <c r="O21" s="22"/>
      <c r="P21" s="22"/>
      <c r="Q21" s="22"/>
      <c r="R21" s="23"/>
      <c r="S21" s="23"/>
      <c r="T21" s="33"/>
      <c r="U21" s="9"/>
    </row>
    <row r="22" spans="1:21" s="12" customFormat="1" ht="6.75" customHeight="1">
      <c r="A22" s="24"/>
      <c r="B22" s="24"/>
      <c r="C22" s="24"/>
      <c r="D22" s="25"/>
      <c r="E22" s="13"/>
      <c r="F22" s="14"/>
      <c r="G22" s="15"/>
      <c r="H22" s="14"/>
      <c r="I22" s="16"/>
      <c r="J22" s="16"/>
      <c r="K22" s="14"/>
      <c r="L22" s="17"/>
      <c r="M22" s="17"/>
      <c r="N22" s="17"/>
      <c r="O22" s="22"/>
      <c r="P22" s="22"/>
      <c r="Q22" s="22"/>
      <c r="R22" s="23"/>
      <c r="S22" s="23"/>
      <c r="T22" s="33"/>
      <c r="U22" s="9"/>
    </row>
    <row r="23" spans="1:21" s="12" customFormat="1" ht="12.75">
      <c r="A23" s="24" t="s">
        <v>50</v>
      </c>
      <c r="B23" s="24" t="s">
        <v>84</v>
      </c>
      <c r="C23" s="24" t="s">
        <v>44</v>
      </c>
      <c r="D23" s="25" t="s">
        <v>20</v>
      </c>
      <c r="E23" s="13">
        <v>75</v>
      </c>
      <c r="F23" s="14">
        <v>47.27</v>
      </c>
      <c r="G23" s="15">
        <v>46.42</v>
      </c>
      <c r="H23" s="14">
        <f t="shared" si="0"/>
        <v>93.69</v>
      </c>
      <c r="I23" s="7">
        <v>88</v>
      </c>
      <c r="J23" s="16">
        <v>95</v>
      </c>
      <c r="K23" s="14">
        <v>60.9</v>
      </c>
      <c r="L23" s="17">
        <f t="shared" si="1"/>
        <v>91.35</v>
      </c>
      <c r="M23" s="17">
        <f t="shared" si="2"/>
        <v>274.35</v>
      </c>
      <c r="N23" s="28">
        <f t="shared" si="3"/>
        <v>443.03999999999996</v>
      </c>
      <c r="O23" s="22"/>
      <c r="P23" s="22"/>
      <c r="Q23" s="22"/>
      <c r="R23" s="23"/>
      <c r="S23" s="23"/>
      <c r="T23" s="33"/>
      <c r="U23" s="9"/>
    </row>
    <row r="24" spans="1:21" s="12" customFormat="1" ht="12.75">
      <c r="A24" s="24" t="s">
        <v>81</v>
      </c>
      <c r="B24" s="24" t="s">
        <v>82</v>
      </c>
      <c r="C24" s="24" t="s">
        <v>29</v>
      </c>
      <c r="D24" s="25" t="s">
        <v>20</v>
      </c>
      <c r="E24" s="13">
        <v>85</v>
      </c>
      <c r="F24" s="14">
        <v>41.12</v>
      </c>
      <c r="G24" s="15">
        <v>40.25</v>
      </c>
      <c r="H24" s="14">
        <f t="shared" si="0"/>
        <v>81.37</v>
      </c>
      <c r="I24" s="7">
        <v>78</v>
      </c>
      <c r="J24" s="16">
        <v>65</v>
      </c>
      <c r="K24" s="14">
        <v>54.96</v>
      </c>
      <c r="L24" s="17">
        <f>K24*1.5</f>
        <v>82.44</v>
      </c>
      <c r="M24" s="17">
        <f t="shared" si="2"/>
        <v>225.44</v>
      </c>
      <c r="N24" s="17">
        <f t="shared" si="3"/>
        <v>391.81</v>
      </c>
      <c r="O24" s="22"/>
      <c r="P24" s="22"/>
      <c r="Q24" s="22"/>
      <c r="R24" s="23"/>
      <c r="S24" s="23"/>
      <c r="T24" s="33"/>
      <c r="U24" s="9"/>
    </row>
    <row r="25" spans="1:21" s="12" customFormat="1" ht="7.5" customHeight="1">
      <c r="A25" s="24"/>
      <c r="B25" s="24"/>
      <c r="C25" s="24"/>
      <c r="D25" s="25"/>
      <c r="E25" s="13"/>
      <c r="F25" s="14"/>
      <c r="G25" s="15"/>
      <c r="H25" s="14"/>
      <c r="I25" s="7"/>
      <c r="J25" s="16"/>
      <c r="K25" s="14"/>
      <c r="L25" s="17"/>
      <c r="M25" s="17"/>
      <c r="N25" s="17"/>
      <c r="O25" s="22"/>
      <c r="P25" s="22"/>
      <c r="Q25" s="22"/>
      <c r="R25" s="23"/>
      <c r="S25" s="23"/>
      <c r="T25" s="33"/>
      <c r="U25" s="9"/>
    </row>
    <row r="26" spans="1:133" s="7" customFormat="1" ht="12.75">
      <c r="A26" s="24" t="s">
        <v>54</v>
      </c>
      <c r="B26" s="24" t="s">
        <v>57</v>
      </c>
      <c r="C26" s="24" t="s">
        <v>70</v>
      </c>
      <c r="D26" s="25" t="s">
        <v>92</v>
      </c>
      <c r="E26" s="13">
        <v>60</v>
      </c>
      <c r="F26" s="14">
        <v>26.93</v>
      </c>
      <c r="G26" s="15">
        <v>26.87</v>
      </c>
      <c r="H26" s="14">
        <f t="shared" si="0"/>
        <v>53.8</v>
      </c>
      <c r="I26" s="16">
        <v>74</v>
      </c>
      <c r="J26" s="16">
        <v>80</v>
      </c>
      <c r="K26" s="14">
        <v>39.62</v>
      </c>
      <c r="L26" s="17">
        <f>K26*1.5</f>
        <v>59.42999999999999</v>
      </c>
      <c r="M26" s="17">
        <f t="shared" si="2"/>
        <v>213.43</v>
      </c>
      <c r="N26" s="28">
        <f t="shared" si="3"/>
        <v>327.23</v>
      </c>
      <c r="O26" s="22"/>
      <c r="P26" s="22"/>
      <c r="Q26" s="22"/>
      <c r="R26" s="23"/>
      <c r="S26" s="23"/>
      <c r="T26" s="33"/>
      <c r="U26" s="9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</row>
    <row r="27" spans="1:133" s="7" customFormat="1" ht="12.75">
      <c r="A27" s="24" t="s">
        <v>18</v>
      </c>
      <c r="B27" s="24" t="s">
        <v>19</v>
      </c>
      <c r="C27" s="24" t="s">
        <v>29</v>
      </c>
      <c r="D27" s="25" t="s">
        <v>92</v>
      </c>
      <c r="E27" s="13">
        <v>25</v>
      </c>
      <c r="F27" s="7">
        <v>23.6</v>
      </c>
      <c r="G27" s="15">
        <v>20.88</v>
      </c>
      <c r="H27" s="14">
        <f t="shared" si="0"/>
        <v>44.480000000000004</v>
      </c>
      <c r="I27" s="7">
        <v>64</v>
      </c>
      <c r="J27" s="16">
        <v>65</v>
      </c>
      <c r="K27" s="14">
        <v>49.57</v>
      </c>
      <c r="L27" s="17">
        <f t="shared" si="1"/>
        <v>74.355</v>
      </c>
      <c r="M27" s="17">
        <f t="shared" si="2"/>
        <v>203.35500000000002</v>
      </c>
      <c r="N27" s="17">
        <f t="shared" si="3"/>
        <v>272.83500000000004</v>
      </c>
      <c r="O27" s="22"/>
      <c r="P27" s="22"/>
      <c r="Q27" s="22"/>
      <c r="R27" s="23"/>
      <c r="S27" s="23"/>
      <c r="T27" s="33"/>
      <c r="U27" s="9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</row>
    <row r="28" spans="1:133" s="7" customFormat="1" ht="12.75">
      <c r="A28" s="24" t="s">
        <v>54</v>
      </c>
      <c r="B28" s="24" t="s">
        <v>56</v>
      </c>
      <c r="C28" s="24" t="s">
        <v>70</v>
      </c>
      <c r="D28" s="25" t="s">
        <v>92</v>
      </c>
      <c r="E28" s="13">
        <v>45</v>
      </c>
      <c r="F28" s="14">
        <v>26.01</v>
      </c>
      <c r="G28" s="15">
        <v>25.55</v>
      </c>
      <c r="H28" s="14">
        <f t="shared" si="0"/>
        <v>51.56</v>
      </c>
      <c r="I28" s="16">
        <v>58</v>
      </c>
      <c r="J28" s="16">
        <v>30</v>
      </c>
      <c r="K28" s="14">
        <v>44.9</v>
      </c>
      <c r="L28" s="17">
        <f t="shared" si="1"/>
        <v>67.35</v>
      </c>
      <c r="M28" s="17">
        <f t="shared" si="2"/>
        <v>155.35</v>
      </c>
      <c r="N28" s="17">
        <f t="shared" si="3"/>
        <v>251.91</v>
      </c>
      <c r="O28" s="22"/>
      <c r="P28" s="22"/>
      <c r="Q28" s="22"/>
      <c r="R28" s="23"/>
      <c r="S28" s="23"/>
      <c r="T28" s="33"/>
      <c r="U28" s="9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</row>
    <row r="29" spans="1:133" s="7" customFormat="1" ht="7.5" customHeight="1">
      <c r="A29" s="24"/>
      <c r="B29" s="24"/>
      <c r="C29" s="24"/>
      <c r="D29" s="25"/>
      <c r="E29" s="13"/>
      <c r="F29" s="14"/>
      <c r="G29" s="15"/>
      <c r="H29" s="14"/>
      <c r="I29" s="16"/>
      <c r="J29" s="16"/>
      <c r="K29" s="14"/>
      <c r="L29" s="17"/>
      <c r="M29" s="17"/>
      <c r="N29" s="17"/>
      <c r="O29" s="22"/>
      <c r="P29" s="22"/>
      <c r="Q29" s="22"/>
      <c r="R29" s="23"/>
      <c r="S29" s="23"/>
      <c r="T29" s="33"/>
      <c r="U29" s="9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</row>
    <row r="30" spans="1:133" s="7" customFormat="1" ht="12.75">
      <c r="A30" s="24" t="s">
        <v>45</v>
      </c>
      <c r="B30" s="24" t="s">
        <v>46</v>
      </c>
      <c r="C30" s="24" t="s">
        <v>44</v>
      </c>
      <c r="D30" s="25" t="s">
        <v>24</v>
      </c>
      <c r="E30" s="13">
        <v>100</v>
      </c>
      <c r="F30" s="14">
        <v>56.28</v>
      </c>
      <c r="G30" s="15">
        <v>54.6</v>
      </c>
      <c r="H30" s="14">
        <f t="shared" si="0"/>
        <v>110.88</v>
      </c>
      <c r="I30" s="7">
        <v>96</v>
      </c>
      <c r="J30" s="16">
        <v>100</v>
      </c>
      <c r="K30" s="14">
        <v>71.76</v>
      </c>
      <c r="L30" s="17">
        <f t="shared" si="1"/>
        <v>107.64000000000001</v>
      </c>
      <c r="M30" s="17">
        <f t="shared" si="2"/>
        <v>303.64</v>
      </c>
      <c r="N30" s="28">
        <f t="shared" si="3"/>
        <v>514.52</v>
      </c>
      <c r="O30" s="22"/>
      <c r="P30" s="22"/>
      <c r="Q30" s="22"/>
      <c r="R30" s="23"/>
      <c r="S30" s="23"/>
      <c r="T30" s="33"/>
      <c r="U30" s="9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</row>
    <row r="31" spans="1:133" s="7" customFormat="1" ht="12.75">
      <c r="A31" s="24" t="s">
        <v>21</v>
      </c>
      <c r="B31" s="24" t="s">
        <v>22</v>
      </c>
      <c r="C31" s="24" t="s">
        <v>23</v>
      </c>
      <c r="D31" s="25" t="s">
        <v>24</v>
      </c>
      <c r="E31" s="13">
        <v>100</v>
      </c>
      <c r="F31" s="14">
        <v>53.74</v>
      </c>
      <c r="G31" s="15">
        <v>51.62</v>
      </c>
      <c r="H31" s="14">
        <f>SUM(F31,G31)</f>
        <v>105.36</v>
      </c>
      <c r="I31" s="16">
        <v>96</v>
      </c>
      <c r="J31" s="16">
        <v>100</v>
      </c>
      <c r="K31" s="14">
        <v>70.44</v>
      </c>
      <c r="L31" s="17">
        <f>K31*1.5</f>
        <v>105.66</v>
      </c>
      <c r="M31" s="17">
        <f t="shared" si="2"/>
        <v>301.65999999999997</v>
      </c>
      <c r="N31" s="17">
        <f>SUM(E31,H31,I31,J31,L31)</f>
        <v>507.02</v>
      </c>
      <c r="O31" s="22"/>
      <c r="P31" s="22"/>
      <c r="Q31" s="22"/>
      <c r="R31" s="23"/>
      <c r="S31" s="23"/>
      <c r="T31" s="33"/>
      <c r="U31" s="9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</row>
    <row r="32" spans="1:21" s="12" customFormat="1" ht="12.75">
      <c r="A32" s="24" t="s">
        <v>45</v>
      </c>
      <c r="B32" s="24" t="s">
        <v>47</v>
      </c>
      <c r="C32" s="24" t="s">
        <v>44</v>
      </c>
      <c r="D32" s="25" t="s">
        <v>24</v>
      </c>
      <c r="E32" s="13">
        <v>100</v>
      </c>
      <c r="F32" s="14">
        <v>53.48</v>
      </c>
      <c r="G32" s="15">
        <v>53.7</v>
      </c>
      <c r="H32" s="14">
        <f t="shared" si="0"/>
        <v>107.18</v>
      </c>
      <c r="I32" s="7">
        <v>98</v>
      </c>
      <c r="J32" s="16">
        <v>100</v>
      </c>
      <c r="K32" s="14">
        <v>65.82</v>
      </c>
      <c r="L32" s="17">
        <f t="shared" si="1"/>
        <v>98.72999999999999</v>
      </c>
      <c r="M32" s="17">
        <f t="shared" si="2"/>
        <v>296.73</v>
      </c>
      <c r="N32" s="17">
        <f t="shared" si="3"/>
        <v>503.90999999999997</v>
      </c>
      <c r="O32" s="22"/>
      <c r="P32" s="22"/>
      <c r="Q32" s="22"/>
      <c r="R32" s="23"/>
      <c r="S32" s="23"/>
      <c r="T32" s="33"/>
      <c r="U32" s="9"/>
    </row>
    <row r="33" spans="1:21" s="12" customFormat="1" ht="12.75">
      <c r="A33" s="24" t="s">
        <v>48</v>
      </c>
      <c r="B33" s="24" t="s">
        <v>79</v>
      </c>
      <c r="C33" s="24" t="s">
        <v>44</v>
      </c>
      <c r="D33" s="25" t="s">
        <v>24</v>
      </c>
      <c r="E33" s="13">
        <v>90</v>
      </c>
      <c r="F33" s="14">
        <v>56.83</v>
      </c>
      <c r="G33" s="15">
        <v>55.59</v>
      </c>
      <c r="H33" s="14">
        <f t="shared" si="0"/>
        <v>112.42</v>
      </c>
      <c r="I33" s="7">
        <v>96</v>
      </c>
      <c r="J33" s="16">
        <v>100</v>
      </c>
      <c r="K33" s="14">
        <v>69.42</v>
      </c>
      <c r="L33" s="17">
        <f t="shared" si="1"/>
        <v>104.13</v>
      </c>
      <c r="M33" s="17">
        <f t="shared" si="2"/>
        <v>300.13</v>
      </c>
      <c r="N33" s="17">
        <f t="shared" si="3"/>
        <v>502.55</v>
      </c>
      <c r="O33" s="22"/>
      <c r="P33" s="22"/>
      <c r="Q33" s="22"/>
      <c r="R33" s="23"/>
      <c r="S33" s="23"/>
      <c r="T33" s="33"/>
      <c r="U33" s="9"/>
    </row>
    <row r="34" spans="1:21" s="12" customFormat="1" ht="12.75">
      <c r="A34" s="24" t="s">
        <v>48</v>
      </c>
      <c r="B34" s="24" t="s">
        <v>42</v>
      </c>
      <c r="C34" s="24" t="s">
        <v>44</v>
      </c>
      <c r="D34" s="25" t="s">
        <v>24</v>
      </c>
      <c r="E34" s="13">
        <v>95</v>
      </c>
      <c r="F34" s="14">
        <v>56.06</v>
      </c>
      <c r="G34" s="15">
        <v>52.12</v>
      </c>
      <c r="H34" s="14">
        <f t="shared" si="0"/>
        <v>108.18</v>
      </c>
      <c r="I34" s="16">
        <v>98</v>
      </c>
      <c r="J34" s="16">
        <v>100</v>
      </c>
      <c r="K34" s="14">
        <v>67.57</v>
      </c>
      <c r="L34" s="17">
        <f t="shared" si="1"/>
        <v>101.35499999999999</v>
      </c>
      <c r="M34" s="17">
        <f t="shared" si="2"/>
        <v>299.355</v>
      </c>
      <c r="N34" s="17">
        <f t="shared" si="3"/>
        <v>502.53499999999997</v>
      </c>
      <c r="O34" s="22"/>
      <c r="P34" s="22"/>
      <c r="Q34" s="22"/>
      <c r="R34" s="23"/>
      <c r="S34" s="23"/>
      <c r="T34" s="33"/>
      <c r="U34" s="9"/>
    </row>
    <row r="35" spans="1:21" s="12" customFormat="1" ht="12.75">
      <c r="A35" s="24" t="s">
        <v>49</v>
      </c>
      <c r="B35" s="24" t="s">
        <v>80</v>
      </c>
      <c r="C35" s="24" t="s">
        <v>44</v>
      </c>
      <c r="D35" s="25" t="s">
        <v>24</v>
      </c>
      <c r="E35" s="13">
        <v>90</v>
      </c>
      <c r="F35" s="14">
        <v>57.49</v>
      </c>
      <c r="G35" s="15">
        <v>56.76</v>
      </c>
      <c r="H35" s="14">
        <f t="shared" si="0"/>
        <v>114.25</v>
      </c>
      <c r="I35" s="7">
        <v>96</v>
      </c>
      <c r="J35" s="16">
        <v>80</v>
      </c>
      <c r="K35" s="14">
        <v>66.3</v>
      </c>
      <c r="L35" s="17">
        <f t="shared" si="1"/>
        <v>99.44999999999999</v>
      </c>
      <c r="M35" s="17">
        <f t="shared" si="2"/>
        <v>275.45</v>
      </c>
      <c r="N35" s="17">
        <f t="shared" si="3"/>
        <v>479.7</v>
      </c>
      <c r="O35" s="22"/>
      <c r="P35" s="22"/>
      <c r="Q35" s="22"/>
      <c r="R35" s="23"/>
      <c r="S35" s="23"/>
      <c r="T35" s="33"/>
      <c r="U35" s="9"/>
    </row>
    <row r="36" spans="1:21" s="12" customFormat="1" ht="12.75">
      <c r="A36" s="24" t="s">
        <v>81</v>
      </c>
      <c r="B36" s="24" t="s">
        <v>83</v>
      </c>
      <c r="C36" s="24" t="s">
        <v>29</v>
      </c>
      <c r="D36" s="25" t="s">
        <v>24</v>
      </c>
      <c r="E36" s="13">
        <v>75</v>
      </c>
      <c r="F36" s="14">
        <v>37.46</v>
      </c>
      <c r="G36" s="15">
        <v>37.43</v>
      </c>
      <c r="H36" s="14">
        <f t="shared" si="0"/>
        <v>74.89</v>
      </c>
      <c r="I36" s="7">
        <v>82</v>
      </c>
      <c r="J36" s="16">
        <v>65</v>
      </c>
      <c r="K36" s="14">
        <v>57.09</v>
      </c>
      <c r="L36" s="17">
        <f t="shared" si="1"/>
        <v>85.635</v>
      </c>
      <c r="M36" s="17">
        <f t="shared" si="2"/>
        <v>232.635</v>
      </c>
      <c r="N36" s="17">
        <f t="shared" si="3"/>
        <v>382.525</v>
      </c>
      <c r="O36" s="22"/>
      <c r="P36" s="22"/>
      <c r="Q36" s="22"/>
      <c r="R36" s="23"/>
      <c r="S36" s="23"/>
      <c r="T36" s="33"/>
      <c r="U36" s="9"/>
    </row>
    <row r="37" spans="1:21" s="12" customFormat="1" ht="8.25" customHeight="1">
      <c r="A37" s="24"/>
      <c r="B37" s="24"/>
      <c r="C37" s="24"/>
      <c r="D37" s="25"/>
      <c r="E37" s="13"/>
      <c r="F37" s="14"/>
      <c r="G37" s="15"/>
      <c r="H37" s="14"/>
      <c r="I37" s="7"/>
      <c r="J37" s="16"/>
      <c r="K37" s="14"/>
      <c r="L37" s="17"/>
      <c r="M37" s="17"/>
      <c r="N37" s="17"/>
      <c r="O37" s="22"/>
      <c r="P37" s="22"/>
      <c r="Q37" s="22"/>
      <c r="R37" s="23"/>
      <c r="S37" s="23"/>
      <c r="T37" s="33"/>
      <c r="U37" s="9"/>
    </row>
    <row r="38" spans="1:21" s="12" customFormat="1" ht="12.75">
      <c r="A38" s="24" t="s">
        <v>85</v>
      </c>
      <c r="B38" s="24" t="s">
        <v>86</v>
      </c>
      <c r="C38" s="24" t="s">
        <v>29</v>
      </c>
      <c r="D38" s="25" t="s">
        <v>87</v>
      </c>
      <c r="E38" s="13">
        <v>85</v>
      </c>
      <c r="F38" s="14">
        <v>52.74</v>
      </c>
      <c r="G38" s="15">
        <v>51.2</v>
      </c>
      <c r="H38" s="14">
        <f t="shared" si="0"/>
        <v>103.94</v>
      </c>
      <c r="I38" s="16">
        <v>92</v>
      </c>
      <c r="J38" s="16">
        <v>90</v>
      </c>
      <c r="K38" s="14">
        <v>59.98</v>
      </c>
      <c r="L38" s="17">
        <f t="shared" si="1"/>
        <v>89.97</v>
      </c>
      <c r="M38" s="17">
        <f t="shared" si="2"/>
        <v>271.97</v>
      </c>
      <c r="N38" s="28">
        <f t="shared" si="3"/>
        <v>460.90999999999997</v>
      </c>
      <c r="O38" s="22"/>
      <c r="P38" s="22"/>
      <c r="Q38" s="22"/>
      <c r="R38" s="23"/>
      <c r="S38" s="23"/>
      <c r="T38" s="33"/>
      <c r="U38" s="9"/>
    </row>
    <row r="39" spans="1:21" s="12" customFormat="1" ht="12.75">
      <c r="A39" s="24" t="s">
        <v>65</v>
      </c>
      <c r="B39" s="24" t="s">
        <v>66</v>
      </c>
      <c r="C39" s="24" t="s">
        <v>67</v>
      </c>
      <c r="D39" s="25" t="s">
        <v>25</v>
      </c>
      <c r="E39" s="13">
        <v>90</v>
      </c>
      <c r="F39" s="14">
        <v>42.2</v>
      </c>
      <c r="G39" s="15">
        <v>39.4</v>
      </c>
      <c r="H39" s="14">
        <f t="shared" si="0"/>
        <v>81.6</v>
      </c>
      <c r="I39" s="7">
        <v>88</v>
      </c>
      <c r="J39" s="16">
        <v>70</v>
      </c>
      <c r="K39" s="14">
        <v>59.59</v>
      </c>
      <c r="L39" s="17">
        <f t="shared" si="1"/>
        <v>89.385</v>
      </c>
      <c r="M39" s="17">
        <f t="shared" si="2"/>
        <v>247.385</v>
      </c>
      <c r="N39" s="17">
        <f t="shared" si="3"/>
        <v>418.985</v>
      </c>
      <c r="O39" s="22"/>
      <c r="P39" s="22"/>
      <c r="Q39" s="22"/>
      <c r="R39" s="23"/>
      <c r="S39" s="23"/>
      <c r="T39" s="33"/>
      <c r="U39" s="9"/>
    </row>
    <row r="40" spans="1:21" s="12" customFormat="1" ht="12.75">
      <c r="A40" s="24" t="s">
        <v>51</v>
      </c>
      <c r="B40" s="24" t="s">
        <v>52</v>
      </c>
      <c r="C40" s="24" t="s">
        <v>23</v>
      </c>
      <c r="D40" s="25" t="s">
        <v>25</v>
      </c>
      <c r="E40" s="13">
        <v>60</v>
      </c>
      <c r="F40" s="14">
        <v>46.78</v>
      </c>
      <c r="G40" s="15">
        <v>44.64</v>
      </c>
      <c r="H40" s="14">
        <f t="shared" si="0"/>
        <v>91.42</v>
      </c>
      <c r="I40" s="7">
        <v>98</v>
      </c>
      <c r="J40" s="16">
        <v>60</v>
      </c>
      <c r="K40" s="14">
        <v>57.77</v>
      </c>
      <c r="L40" s="17">
        <f t="shared" si="1"/>
        <v>86.655</v>
      </c>
      <c r="M40" s="17">
        <f t="shared" si="2"/>
        <v>244.655</v>
      </c>
      <c r="N40" s="17">
        <f t="shared" si="3"/>
        <v>396.07500000000005</v>
      </c>
      <c r="O40" s="22"/>
      <c r="P40" s="22"/>
      <c r="Q40" s="22"/>
      <c r="R40" s="23"/>
      <c r="S40" s="23"/>
      <c r="T40" s="33"/>
      <c r="U40" s="9"/>
    </row>
    <row r="41" spans="1:21" s="12" customFormat="1" ht="12.75">
      <c r="A41" s="24" t="s">
        <v>68</v>
      </c>
      <c r="B41" s="24" t="s">
        <v>69</v>
      </c>
      <c r="C41" s="24" t="s">
        <v>29</v>
      </c>
      <c r="D41" s="25" t="s">
        <v>25</v>
      </c>
      <c r="E41" s="13">
        <v>50</v>
      </c>
      <c r="F41" s="14">
        <v>36.45</v>
      </c>
      <c r="G41" s="15">
        <v>35.5</v>
      </c>
      <c r="H41" s="14">
        <f t="shared" si="0"/>
        <v>71.95</v>
      </c>
      <c r="I41" s="16">
        <v>80</v>
      </c>
      <c r="J41" s="16">
        <v>70</v>
      </c>
      <c r="K41" s="14">
        <v>56.62</v>
      </c>
      <c r="L41" s="17">
        <f t="shared" si="1"/>
        <v>84.92999999999999</v>
      </c>
      <c r="M41" s="17">
        <f t="shared" si="2"/>
        <v>234.93</v>
      </c>
      <c r="N41" s="17">
        <f t="shared" si="3"/>
        <v>356.88</v>
      </c>
      <c r="O41" s="22"/>
      <c r="P41" s="22"/>
      <c r="Q41" s="22"/>
      <c r="R41" s="23"/>
      <c r="S41" s="23"/>
      <c r="T41" s="33"/>
      <c r="U41" s="9"/>
    </row>
    <row r="42" spans="1:21" s="12" customFormat="1" ht="12.75">
      <c r="A42" s="24" t="s">
        <v>18</v>
      </c>
      <c r="B42" s="24" t="s">
        <v>28</v>
      </c>
      <c r="C42" s="24" t="s">
        <v>29</v>
      </c>
      <c r="D42" s="25" t="s">
        <v>25</v>
      </c>
      <c r="E42" s="13">
        <v>20</v>
      </c>
      <c r="F42" s="7">
        <v>29.36</v>
      </c>
      <c r="G42" s="15">
        <v>28.13</v>
      </c>
      <c r="H42" s="14">
        <f t="shared" si="0"/>
        <v>57.489999999999995</v>
      </c>
      <c r="I42" s="7">
        <v>80</v>
      </c>
      <c r="J42" s="16">
        <v>45</v>
      </c>
      <c r="K42" s="14">
        <v>43.95</v>
      </c>
      <c r="L42" s="17">
        <f t="shared" si="1"/>
        <v>65.92500000000001</v>
      </c>
      <c r="M42" s="17">
        <f t="shared" si="2"/>
        <v>190.925</v>
      </c>
      <c r="N42" s="17">
        <f t="shared" si="3"/>
        <v>268.415</v>
      </c>
      <c r="O42" s="22"/>
      <c r="P42" s="22"/>
      <c r="Q42" s="22"/>
      <c r="R42" s="23"/>
      <c r="S42" s="23"/>
      <c r="T42" s="33"/>
      <c r="U42" s="9"/>
    </row>
  </sheetData>
  <mergeCells count="3">
    <mergeCell ref="A1:I1"/>
    <mergeCell ref="O1:U1"/>
    <mergeCell ref="I2:J2"/>
  </mergeCells>
  <printOptions/>
  <pageMargins left="0.3937007874015748" right="0.3937007874015748" top="0.5905511811023623" bottom="0.5905511811023623" header="0.5118110236220472" footer="0.5118110236220472"/>
  <pageSetup fitToHeight="2" fitToWidth="2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Wagner</cp:lastModifiedBy>
  <cp:lastPrinted>2004-09-18T12:35:02Z</cp:lastPrinted>
  <dcterms:created xsi:type="dcterms:W3CDTF">2000-04-20T06:06:45Z</dcterms:created>
  <dcterms:modified xsi:type="dcterms:W3CDTF">2004-09-18T12:35:28Z</dcterms:modified>
  <cp:category/>
  <cp:version/>
  <cp:contentType/>
  <cp:contentStatus/>
</cp:coreProperties>
</file>