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950" windowHeight="660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<sst xmlns="http://schemas.openxmlformats.org/spreadsheetml/2006/main" count="135" uniqueCount="75">
  <si>
    <t>Name</t>
  </si>
  <si>
    <t>Vorname</t>
  </si>
  <si>
    <t>Verein</t>
  </si>
  <si>
    <t>Klasse</t>
  </si>
  <si>
    <t>Fliege Ziel</t>
  </si>
  <si>
    <t>Fliege Weit Einhand</t>
  </si>
  <si>
    <t>Dreikampf</t>
  </si>
  <si>
    <t>Fünfkampf</t>
  </si>
  <si>
    <t>1. Wurf</t>
  </si>
  <si>
    <t>2. Wurf</t>
  </si>
  <si>
    <t>gesamt</t>
  </si>
  <si>
    <t>Präzision</t>
  </si>
  <si>
    <t>m</t>
  </si>
  <si>
    <t>Punkte</t>
  </si>
  <si>
    <t xml:space="preserve"> </t>
  </si>
  <si>
    <t>Pl.</t>
  </si>
  <si>
    <t xml:space="preserve"> Gewicht Weit 7,5 g</t>
  </si>
  <si>
    <t>Gewicht Ziel</t>
  </si>
  <si>
    <t>Ergebnisliste Castingsport - Jedermann - Turnier am 25. April 2004 Stadion Buschallee, Berlin</t>
  </si>
  <si>
    <t>Schulz</t>
  </si>
  <si>
    <t>Christoph</t>
  </si>
  <si>
    <t>DAV Castingzentrum</t>
  </si>
  <si>
    <t>Baatz</t>
  </si>
  <si>
    <t>Karl - Heinz</t>
  </si>
  <si>
    <t>Goddäus</t>
  </si>
  <si>
    <t>Erich</t>
  </si>
  <si>
    <t>LV Berlin-Brandenburg</t>
  </si>
  <si>
    <t>Nowak</t>
  </si>
  <si>
    <t>Lutz</t>
  </si>
  <si>
    <t>Behlert</t>
  </si>
  <si>
    <t>Detlef</t>
  </si>
  <si>
    <t>Reiß</t>
  </si>
  <si>
    <t>Manfred</t>
  </si>
  <si>
    <t>Patt</t>
  </si>
  <si>
    <t>Fritz</t>
  </si>
  <si>
    <t>Sigrid</t>
  </si>
  <si>
    <t>Erdmann</t>
  </si>
  <si>
    <t>Gabi</t>
  </si>
  <si>
    <t>Kehr</t>
  </si>
  <si>
    <t>Tautz</t>
  </si>
  <si>
    <t>Joachim</t>
  </si>
  <si>
    <t>Jäckel</t>
  </si>
  <si>
    <t>Georg</t>
  </si>
  <si>
    <t>Dittmann</t>
  </si>
  <si>
    <t>Thierschmidt</t>
  </si>
  <si>
    <t>Kurt</t>
  </si>
  <si>
    <t>Lochow</t>
  </si>
  <si>
    <t>Wolfgang</t>
  </si>
  <si>
    <t>Saal</t>
  </si>
  <si>
    <t>Horst</t>
  </si>
  <si>
    <t>Wagner</t>
  </si>
  <si>
    <t>Frank</t>
  </si>
  <si>
    <t>Paege</t>
  </si>
  <si>
    <t>Oliver</t>
  </si>
  <si>
    <t>SC Borussia 1920 Friedr.</t>
  </si>
  <si>
    <t>Heine</t>
  </si>
  <si>
    <t>Jens</t>
  </si>
  <si>
    <t>Morche</t>
  </si>
  <si>
    <t>Sven</t>
  </si>
  <si>
    <t>Zippon</t>
  </si>
  <si>
    <t>Gath</t>
  </si>
  <si>
    <t>Benjamin</t>
  </si>
  <si>
    <t>Döhring</t>
  </si>
  <si>
    <t>Alexander</t>
  </si>
  <si>
    <t>Cornelia</t>
  </si>
  <si>
    <t>Steffen</t>
  </si>
  <si>
    <t>Haller</t>
  </si>
  <si>
    <t>David</t>
  </si>
  <si>
    <t>S</t>
  </si>
  <si>
    <t>AD</t>
  </si>
  <si>
    <t>LM</t>
  </si>
  <si>
    <t>AM</t>
  </si>
  <si>
    <t>AJM</t>
  </si>
  <si>
    <t>AJW</t>
  </si>
  <si>
    <t>BJM</t>
  </si>
</sst>
</file>

<file path=xl/styles.xml><?xml version="1.0" encoding="utf-8"?>
<styleSheet xmlns="http://schemas.openxmlformats.org/spreadsheetml/2006/main">
  <numFmts count="22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);[Red]\(#,##0\)"/>
    <numFmt numFmtId="173" formatCode="#,##0.00_);[Red]\(#,##0.00\)"/>
    <numFmt numFmtId="174" formatCode="&quot; DM&quot;#,##0_);[Red]\(&quot; DM&quot;#,##0\)"/>
    <numFmt numFmtId="175" formatCode="&quot; DM&quot;#,##0.00_);[Red]\(&quot; DM&quot;#,##0.00\)"/>
    <numFmt numFmtId="176" formatCode="#,##0.000"/>
    <numFmt numFmtId="177" formatCode="[$€]#,##0.00_);[Red]\([$€]#,##0.00\)"/>
  </numFmts>
  <fonts count="1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 Narrow"/>
      <family val="0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8"/>
      <name val="Arial"/>
      <family val="2"/>
    </font>
    <font>
      <sz val="10"/>
      <color indexed="10"/>
      <name val="Arial Narrow"/>
      <family val="0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3" fontId="4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/>
      <protection/>
    </xf>
    <xf numFmtId="4" fontId="4" fillId="0" borderId="0" xfId="0" applyNumberFormat="1" applyFont="1" applyFill="1" applyBorder="1" applyAlignment="1" applyProtection="1">
      <alignment/>
      <protection/>
    </xf>
    <xf numFmtId="176" fontId="4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3" fontId="4" fillId="0" borderId="0" xfId="0" applyNumberFormat="1" applyFont="1" applyFill="1" applyBorder="1" applyAlignment="1" applyProtection="1">
      <alignment/>
      <protection/>
    </xf>
    <xf numFmtId="0" fontId="5" fillId="0" borderId="1" xfId="0" applyNumberFormat="1" applyFont="1" applyFill="1" applyBorder="1" applyAlignment="1" applyProtection="1">
      <alignment/>
      <protection/>
    </xf>
    <xf numFmtId="3" fontId="5" fillId="0" borderId="0" xfId="0" applyNumberFormat="1" applyFont="1" applyFill="1" applyBorder="1" applyAlignment="1" applyProtection="1">
      <alignment/>
      <protection/>
    </xf>
    <xf numFmtId="4" fontId="5" fillId="0" borderId="0" xfId="0" applyNumberFormat="1" applyFont="1" applyFill="1" applyBorder="1" applyAlignment="1" applyProtection="1">
      <alignment/>
      <protection/>
    </xf>
    <xf numFmtId="176" fontId="5" fillId="0" borderId="0" xfId="0" applyNumberFormat="1" applyFont="1" applyFill="1" applyBorder="1" applyAlignment="1" applyProtection="1">
      <alignment/>
      <protection/>
    </xf>
    <xf numFmtId="176" fontId="6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3" fontId="5" fillId="0" borderId="0" xfId="0" applyNumberFormat="1" applyFont="1" applyFill="1" applyBorder="1" applyAlignment="1" applyProtection="1">
      <alignment horizontal="center"/>
      <protection/>
    </xf>
    <xf numFmtId="2" fontId="5" fillId="0" borderId="0" xfId="0" applyNumberFormat="1" applyFont="1" applyFill="1" applyBorder="1" applyAlignment="1" applyProtection="1">
      <alignment/>
      <protection/>
    </xf>
    <xf numFmtId="0" fontId="5" fillId="0" borderId="1" xfId="0" applyNumberFormat="1" applyFont="1" applyFill="1" applyBorder="1" applyAlignment="1" applyProtection="1">
      <alignment horizontal="center"/>
      <protection/>
    </xf>
    <xf numFmtId="3" fontId="5" fillId="0" borderId="1" xfId="0" applyNumberFormat="1" applyFont="1" applyFill="1" applyBorder="1" applyAlignment="1" applyProtection="1">
      <alignment horizontal="center"/>
      <protection/>
    </xf>
    <xf numFmtId="4" fontId="5" fillId="0" borderId="1" xfId="0" applyNumberFormat="1" applyFont="1" applyFill="1" applyBorder="1" applyAlignment="1" applyProtection="1">
      <alignment/>
      <protection/>
    </xf>
    <xf numFmtId="2" fontId="5" fillId="0" borderId="1" xfId="0" applyNumberFormat="1" applyFont="1" applyFill="1" applyBorder="1" applyAlignment="1" applyProtection="1">
      <alignment/>
      <protection/>
    </xf>
    <xf numFmtId="3" fontId="5" fillId="0" borderId="1" xfId="0" applyNumberFormat="1" applyFont="1" applyFill="1" applyBorder="1" applyAlignment="1" applyProtection="1">
      <alignment/>
      <protection/>
    </xf>
    <xf numFmtId="176" fontId="5" fillId="0" borderId="1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shrinkToFit="1"/>
      <protection/>
    </xf>
    <xf numFmtId="0" fontId="7" fillId="0" borderId="1" xfId="0" applyNumberFormat="1" applyFont="1" applyFill="1" applyBorder="1" applyAlignment="1" applyProtection="1">
      <alignment shrinkToFit="1"/>
      <protection/>
    </xf>
    <xf numFmtId="0" fontId="4" fillId="0" borderId="0" xfId="0" applyNumberFormat="1" applyFont="1" applyFill="1" applyBorder="1" applyAlignment="1" applyProtection="1">
      <alignment shrinkToFit="1"/>
      <protection/>
    </xf>
    <xf numFmtId="3" fontId="7" fillId="0" borderId="1" xfId="0" applyNumberFormat="1" applyFont="1" applyFill="1" applyBorder="1" applyAlignment="1" applyProtection="1">
      <alignment shrinkToFit="1"/>
      <protection/>
    </xf>
    <xf numFmtId="176" fontId="7" fillId="0" borderId="1" xfId="0" applyNumberFormat="1" applyFont="1" applyFill="1" applyBorder="1" applyAlignment="1" applyProtection="1">
      <alignment shrinkToFit="1"/>
      <protection/>
    </xf>
    <xf numFmtId="0" fontId="7" fillId="0" borderId="1" xfId="0" applyNumberFormat="1" applyFont="1" applyFill="1" applyBorder="1" applyAlignment="1" applyProtection="1">
      <alignment horizontal="center" shrinkToFit="1"/>
      <protection/>
    </xf>
    <xf numFmtId="3" fontId="7" fillId="0" borderId="1" xfId="0" applyNumberFormat="1" applyFont="1" applyFill="1" applyBorder="1" applyAlignment="1" applyProtection="1">
      <alignment horizontal="center" shrinkToFit="1"/>
      <protection/>
    </xf>
    <xf numFmtId="176" fontId="7" fillId="0" borderId="1" xfId="0" applyNumberFormat="1" applyFont="1" applyFill="1" applyBorder="1" applyAlignment="1" applyProtection="1">
      <alignment horizontal="center" shrinkToFit="1"/>
      <protection/>
    </xf>
    <xf numFmtId="0" fontId="7" fillId="0" borderId="0" xfId="0" applyNumberFormat="1" applyFont="1" applyFill="1" applyBorder="1" applyAlignment="1" applyProtection="1">
      <alignment shrinkToFit="1"/>
      <protection/>
    </xf>
    <xf numFmtId="4" fontId="7" fillId="0" borderId="1" xfId="0" applyNumberFormat="1" applyFont="1" applyFill="1" applyBorder="1" applyAlignment="1" applyProtection="1">
      <alignment horizontal="center" shrinkToFit="1"/>
      <protection/>
    </xf>
    <xf numFmtId="2" fontId="7" fillId="0" borderId="1" xfId="0" applyNumberFormat="1" applyFont="1" applyFill="1" applyBorder="1" applyAlignment="1" applyProtection="1">
      <alignment horizontal="center" shrinkToFit="1"/>
      <protection/>
    </xf>
    <xf numFmtId="3" fontId="9" fillId="0" borderId="1" xfId="0" applyNumberFormat="1" applyFont="1" applyFill="1" applyBorder="1" applyAlignment="1" applyProtection="1">
      <alignment horizontal="center"/>
      <protection/>
    </xf>
    <xf numFmtId="3" fontId="8" fillId="0" borderId="1" xfId="0" applyNumberFormat="1" applyFont="1" applyFill="1" applyBorder="1" applyAlignment="1" applyProtection="1">
      <alignment horizontal="center" shrinkToFit="1"/>
      <protection/>
    </xf>
    <xf numFmtId="0" fontId="8" fillId="0" borderId="1" xfId="0" applyNumberFormat="1" applyFont="1" applyFill="1" applyBorder="1" applyAlignment="1" applyProtection="1">
      <alignment shrinkToFit="1"/>
      <protection/>
    </xf>
    <xf numFmtId="0" fontId="5" fillId="0" borderId="1" xfId="0" applyNumberFormat="1" applyFont="1" applyFill="1" applyBorder="1" applyAlignment="1" applyProtection="1">
      <alignment shrinkToFit="1"/>
      <protection/>
    </xf>
    <xf numFmtId="0" fontId="8" fillId="0" borderId="1" xfId="0" applyNumberFormat="1" applyFont="1" applyFill="1" applyBorder="1" applyAlignment="1" applyProtection="1">
      <alignment horizontal="center" shrinkToFit="1"/>
      <protection/>
    </xf>
    <xf numFmtId="0" fontId="9" fillId="0" borderId="1" xfId="0" applyNumberFormat="1" applyFont="1" applyFill="1" applyBorder="1" applyAlignment="1" applyProtection="1">
      <alignment horizontal="center"/>
      <protection/>
    </xf>
    <xf numFmtId="0" fontId="9" fillId="0" borderId="1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 shrinkToFit="1"/>
    </xf>
    <xf numFmtId="0" fontId="10" fillId="0" borderId="1" xfId="0" applyNumberFormat="1" applyFont="1" applyFill="1" applyBorder="1" applyAlignment="1" applyProtection="1">
      <alignment horizontal="center"/>
      <protection/>
    </xf>
    <xf numFmtId="3" fontId="10" fillId="0" borderId="1" xfId="0" applyNumberFormat="1" applyFont="1" applyFill="1" applyBorder="1" applyAlignment="1" applyProtection="1">
      <alignment horizontal="center"/>
      <protection/>
    </xf>
    <xf numFmtId="0" fontId="11" fillId="0" borderId="1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12" fillId="0" borderId="0" xfId="0" applyNumberFormat="1" applyFont="1" applyFill="1" applyBorder="1" applyAlignment="1" applyProtection="1">
      <alignment horizontal="center"/>
      <protection/>
    </xf>
    <xf numFmtId="0" fontId="0" fillId="0" borderId="1" xfId="0" applyFont="1" applyBorder="1" applyAlignment="1">
      <alignment horizontal="left" shrinkToFit="1"/>
    </xf>
    <xf numFmtId="0" fontId="0" fillId="0" borderId="1" xfId="0" applyFont="1" applyBorder="1" applyAlignment="1">
      <alignment horizontal="center" shrinkToFit="1"/>
    </xf>
    <xf numFmtId="0" fontId="0" fillId="0" borderId="1" xfId="0" applyFont="1" applyBorder="1" applyAlignment="1">
      <alignment horizontal="center"/>
    </xf>
    <xf numFmtId="0" fontId="13" fillId="0" borderId="0" xfId="0" applyNumberFormat="1" applyFont="1" applyFill="1" applyBorder="1" applyAlignment="1" applyProtection="1">
      <alignment horizontal="left" shrinkToFit="1"/>
      <protection/>
    </xf>
    <xf numFmtId="0" fontId="7" fillId="0" borderId="2" xfId="0" applyNumberFormat="1" applyFont="1" applyFill="1" applyBorder="1" applyAlignment="1" applyProtection="1">
      <alignment horizontal="center" shrinkToFit="1"/>
      <protection/>
    </xf>
    <xf numFmtId="0" fontId="7" fillId="0" borderId="3" xfId="0" applyNumberFormat="1" applyFont="1" applyFill="1" applyBorder="1" applyAlignment="1" applyProtection="1">
      <alignment horizontal="center" shrinkToFit="1"/>
      <protection/>
    </xf>
    <xf numFmtId="176" fontId="7" fillId="0" borderId="2" xfId="0" applyNumberFormat="1" applyFont="1" applyFill="1" applyBorder="1" applyAlignment="1" applyProtection="1">
      <alignment horizontal="center" shrinkToFit="1"/>
      <protection/>
    </xf>
    <xf numFmtId="176" fontId="7" fillId="0" borderId="3" xfId="0" applyNumberFormat="1" applyFont="1" applyFill="1" applyBorder="1" applyAlignment="1" applyProtection="1">
      <alignment horizontal="center" shrinkToFit="1"/>
      <protection/>
    </xf>
    <xf numFmtId="4" fontId="7" fillId="0" borderId="2" xfId="0" applyNumberFormat="1" applyFont="1" applyFill="1" applyBorder="1" applyAlignment="1" applyProtection="1">
      <alignment horizontal="center" shrinkToFit="1"/>
      <protection/>
    </xf>
    <xf numFmtId="4" fontId="7" fillId="0" borderId="4" xfId="0" applyNumberFormat="1" applyFont="1" applyFill="1" applyBorder="1" applyAlignment="1" applyProtection="1">
      <alignment horizontal="center" shrinkToFit="1"/>
      <protection/>
    </xf>
    <xf numFmtId="4" fontId="7" fillId="0" borderId="3" xfId="0" applyNumberFormat="1" applyFont="1" applyFill="1" applyBorder="1" applyAlignment="1" applyProtection="1">
      <alignment horizontal="center" shrinkToFit="1"/>
      <protection/>
    </xf>
    <xf numFmtId="3" fontId="7" fillId="0" borderId="2" xfId="0" applyNumberFormat="1" applyFont="1" applyFill="1" applyBorder="1" applyAlignment="1" applyProtection="1">
      <alignment horizontal="center" shrinkToFit="1"/>
      <protection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3" fontId="7" fillId="0" borderId="3" xfId="0" applyNumberFormat="1" applyFont="1" applyFill="1" applyBorder="1" applyAlignment="1" applyProtection="1">
      <alignment horizontal="center" shrinkToFit="1"/>
      <protection/>
    </xf>
  </cellXfs>
  <cellStyles count="7">
    <cellStyle name="Normal" xfId="0"/>
    <cellStyle name="Comma" xfId="15"/>
    <cellStyle name="Comma [0]" xfId="16"/>
    <cellStyle name="Euro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35"/>
  <sheetViews>
    <sheetView tabSelected="1" workbookViewId="0" topLeftCell="A1">
      <selection activeCell="E29" sqref="E29"/>
    </sheetView>
  </sheetViews>
  <sheetFormatPr defaultColWidth="11.421875" defaultRowHeight="12.75"/>
  <cols>
    <col min="1" max="1" width="12.421875" style="25" customWidth="1"/>
    <col min="2" max="2" width="10.140625" style="25" customWidth="1"/>
    <col min="3" max="3" width="17.57421875" style="25" customWidth="1"/>
    <col min="4" max="4" width="4.8515625" style="6" customWidth="1"/>
    <col min="5" max="5" width="7.57421875" style="1" customWidth="1"/>
    <col min="6" max="6" width="4.140625" style="1" customWidth="1"/>
    <col min="7" max="7" width="8.140625" style="3" customWidth="1"/>
    <col min="8" max="8" width="8.421875" style="2" customWidth="1"/>
    <col min="9" max="9" width="7.8515625" style="3" customWidth="1"/>
    <col min="10" max="10" width="4.421875" style="6" customWidth="1"/>
    <col min="11" max="11" width="5.421875" style="7" customWidth="1"/>
    <col min="12" max="12" width="3.421875" style="1" customWidth="1"/>
    <col min="13" max="13" width="6.7109375" style="7" customWidth="1"/>
    <col min="14" max="14" width="4.140625" style="1" customWidth="1"/>
    <col min="15" max="15" width="6.7109375" style="3" customWidth="1"/>
    <col min="16" max="16" width="9.421875" style="4" customWidth="1"/>
    <col min="17" max="17" width="3.57421875" style="6" customWidth="1"/>
    <col min="18" max="18" width="9.00390625" style="4" customWidth="1"/>
    <col min="19" max="19" width="3.7109375" style="5" customWidth="1"/>
    <col min="20" max="20" width="8.57421875" style="5" customWidth="1"/>
    <col min="21" max="21" width="3.8515625" style="48" customWidth="1"/>
    <col min="22" max="16384" width="10.00390625" style="5" customWidth="1"/>
  </cols>
  <sheetData>
    <row r="1" spans="1:21" s="13" customFormat="1" ht="15.75" customHeight="1">
      <c r="A1" s="52" t="s">
        <v>18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10"/>
      <c r="P1" s="11"/>
      <c r="Q1" s="14"/>
      <c r="R1" s="12" t="s">
        <v>14</v>
      </c>
      <c r="S1" s="41"/>
      <c r="U1" s="47"/>
    </row>
    <row r="2" spans="1:21" s="13" customFormat="1" ht="12.75">
      <c r="A2" s="23"/>
      <c r="B2" s="23"/>
      <c r="C2" s="23"/>
      <c r="D2" s="14"/>
      <c r="E2" s="15"/>
      <c r="F2" s="15"/>
      <c r="G2" s="10"/>
      <c r="H2" s="16"/>
      <c r="I2" s="10"/>
      <c r="J2" s="14"/>
      <c r="K2" s="9"/>
      <c r="L2" s="15"/>
      <c r="M2" s="9"/>
      <c r="N2" s="15"/>
      <c r="O2" s="10"/>
      <c r="P2" s="11"/>
      <c r="Q2" s="14"/>
      <c r="R2" s="11"/>
      <c r="U2" s="47"/>
    </row>
    <row r="3" spans="1:105" s="24" customFormat="1" ht="13.5" customHeight="1">
      <c r="A3" s="24" t="s">
        <v>0</v>
      </c>
      <c r="B3" s="24" t="s">
        <v>1</v>
      </c>
      <c r="C3" s="24" t="s">
        <v>2</v>
      </c>
      <c r="D3" s="28" t="s">
        <v>3</v>
      </c>
      <c r="E3" s="60" t="s">
        <v>4</v>
      </c>
      <c r="F3" s="61"/>
      <c r="G3" s="57" t="s">
        <v>5</v>
      </c>
      <c r="H3" s="62"/>
      <c r="I3" s="62"/>
      <c r="J3" s="61"/>
      <c r="K3" s="60" t="s">
        <v>11</v>
      </c>
      <c r="L3" s="61"/>
      <c r="M3" s="60" t="s">
        <v>17</v>
      </c>
      <c r="N3" s="63"/>
      <c r="O3" s="57" t="s">
        <v>16</v>
      </c>
      <c r="P3" s="58"/>
      <c r="Q3" s="59"/>
      <c r="R3" s="55" t="s">
        <v>6</v>
      </c>
      <c r="S3" s="56"/>
      <c r="T3" s="53" t="s">
        <v>7</v>
      </c>
      <c r="U3" s="54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  <c r="CG3" s="31"/>
      <c r="CH3" s="31"/>
      <c r="CI3" s="31"/>
      <c r="CJ3" s="31"/>
      <c r="CK3" s="31"/>
      <c r="CL3" s="31"/>
      <c r="CM3" s="31"/>
      <c r="CN3" s="31"/>
      <c r="CO3" s="31"/>
      <c r="CP3" s="31"/>
      <c r="CQ3" s="31"/>
      <c r="CR3" s="31"/>
      <c r="CS3" s="31"/>
      <c r="CT3" s="31"/>
      <c r="CU3" s="31"/>
      <c r="CV3" s="31"/>
      <c r="CW3" s="31"/>
      <c r="CX3" s="31"/>
      <c r="CY3" s="31"/>
      <c r="CZ3" s="31"/>
      <c r="DA3" s="31"/>
    </row>
    <row r="4" spans="4:105" s="24" customFormat="1" ht="13.5" customHeight="1">
      <c r="D4" s="28"/>
      <c r="E4" s="29"/>
      <c r="F4" s="35" t="s">
        <v>15</v>
      </c>
      <c r="G4" s="32" t="s">
        <v>8</v>
      </c>
      <c r="H4" s="33" t="s">
        <v>9</v>
      </c>
      <c r="I4" s="32" t="s">
        <v>10</v>
      </c>
      <c r="J4" s="38" t="s">
        <v>15</v>
      </c>
      <c r="K4" s="26" t="s">
        <v>14</v>
      </c>
      <c r="L4" s="35" t="s">
        <v>15</v>
      </c>
      <c r="M4" s="26" t="s">
        <v>14</v>
      </c>
      <c r="N4" s="35" t="s">
        <v>15</v>
      </c>
      <c r="O4" s="32" t="s">
        <v>12</v>
      </c>
      <c r="P4" s="30" t="s">
        <v>13</v>
      </c>
      <c r="Q4" s="38" t="s">
        <v>15</v>
      </c>
      <c r="R4" s="27"/>
      <c r="S4" s="36" t="s">
        <v>15</v>
      </c>
      <c r="U4" s="38" t="s">
        <v>15</v>
      </c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1"/>
    </row>
    <row r="5" spans="1:105" s="8" customFormat="1" ht="13.5" customHeight="1">
      <c r="A5" s="43" t="s">
        <v>29</v>
      </c>
      <c r="B5" s="43" t="s">
        <v>30</v>
      </c>
      <c r="C5" s="43" t="s">
        <v>21</v>
      </c>
      <c r="D5" s="42" t="s">
        <v>68</v>
      </c>
      <c r="E5" s="18">
        <v>85</v>
      </c>
      <c r="F5" s="34"/>
      <c r="G5" s="19">
        <v>48.98</v>
      </c>
      <c r="H5" s="20">
        <v>46.56</v>
      </c>
      <c r="I5" s="19">
        <f aca="true" t="shared" si="0" ref="I5:I28">SUM(G5,H5)</f>
        <v>95.53999999999999</v>
      </c>
      <c r="J5" s="39"/>
      <c r="K5" s="21">
        <v>92</v>
      </c>
      <c r="L5" s="34"/>
      <c r="M5" s="21">
        <v>80</v>
      </c>
      <c r="N5" s="34"/>
      <c r="O5" s="19">
        <v>67.3</v>
      </c>
      <c r="P5" s="22">
        <f aca="true" t="shared" si="1" ref="P5:P29">O5*1.5</f>
        <v>100.94999999999999</v>
      </c>
      <c r="Q5" s="39"/>
      <c r="R5" s="22"/>
      <c r="S5" s="40"/>
      <c r="T5" s="22">
        <f aca="true" t="shared" si="2" ref="T5:T28">SUM(E5,I5,K5,M5,P5)</f>
        <v>453.48999999999995</v>
      </c>
      <c r="U5" s="39">
        <v>1</v>
      </c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</row>
    <row r="6" spans="1:105" s="8" customFormat="1" ht="13.5" customHeight="1">
      <c r="A6" s="43" t="s">
        <v>31</v>
      </c>
      <c r="B6" s="43" t="s">
        <v>32</v>
      </c>
      <c r="C6" s="43" t="s">
        <v>21</v>
      </c>
      <c r="D6" s="42" t="s">
        <v>68</v>
      </c>
      <c r="E6" s="18">
        <v>65</v>
      </c>
      <c r="F6" s="34"/>
      <c r="G6" s="19">
        <v>35.31</v>
      </c>
      <c r="H6" s="20">
        <v>33.42</v>
      </c>
      <c r="I6" s="19">
        <f t="shared" si="0"/>
        <v>68.73</v>
      </c>
      <c r="J6" s="39"/>
      <c r="K6" s="21">
        <v>94</v>
      </c>
      <c r="L6" s="34"/>
      <c r="M6" s="21">
        <v>80</v>
      </c>
      <c r="N6" s="34"/>
      <c r="O6" s="19">
        <v>59.9</v>
      </c>
      <c r="P6" s="22">
        <f t="shared" si="1"/>
        <v>89.85</v>
      </c>
      <c r="Q6" s="44"/>
      <c r="R6" s="22"/>
      <c r="S6" s="40"/>
      <c r="T6" s="22">
        <f t="shared" si="2"/>
        <v>397.58000000000004</v>
      </c>
      <c r="U6" s="39">
        <v>2</v>
      </c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</row>
    <row r="7" spans="1:105" s="8" customFormat="1" ht="13.5" customHeight="1">
      <c r="A7" s="43" t="s">
        <v>33</v>
      </c>
      <c r="B7" s="43" t="s">
        <v>34</v>
      </c>
      <c r="C7" s="43" t="s">
        <v>21</v>
      </c>
      <c r="D7" s="42" t="s">
        <v>68</v>
      </c>
      <c r="E7" s="18">
        <v>80</v>
      </c>
      <c r="F7" s="34"/>
      <c r="G7" s="19">
        <v>38.41</v>
      </c>
      <c r="H7" s="20">
        <v>37.26</v>
      </c>
      <c r="I7" s="19">
        <f t="shared" si="0"/>
        <v>75.66999999999999</v>
      </c>
      <c r="J7" s="39"/>
      <c r="K7" s="21">
        <v>82</v>
      </c>
      <c r="L7" s="34"/>
      <c r="M7" s="21">
        <v>60</v>
      </c>
      <c r="N7" s="34"/>
      <c r="O7" s="19">
        <v>58.25</v>
      </c>
      <c r="P7" s="22">
        <f t="shared" si="1"/>
        <v>87.375</v>
      </c>
      <c r="Q7" s="46"/>
      <c r="R7" s="22"/>
      <c r="S7" s="40"/>
      <c r="T7" s="22">
        <f t="shared" si="2"/>
        <v>385.04499999999996</v>
      </c>
      <c r="U7" s="39">
        <v>3</v>
      </c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</row>
    <row r="8" spans="1:105" s="8" customFormat="1" ht="13.5" customHeight="1">
      <c r="A8" s="43" t="s">
        <v>24</v>
      </c>
      <c r="B8" s="43" t="s">
        <v>25</v>
      </c>
      <c r="C8" s="43" t="s">
        <v>26</v>
      </c>
      <c r="D8" s="42" t="s">
        <v>68</v>
      </c>
      <c r="E8" s="18">
        <v>45</v>
      </c>
      <c r="F8" s="45"/>
      <c r="G8" s="19">
        <v>47.28</v>
      </c>
      <c r="H8" s="20">
        <v>44.96</v>
      </c>
      <c r="I8" s="19">
        <f t="shared" si="0"/>
        <v>92.24000000000001</v>
      </c>
      <c r="J8" s="39"/>
      <c r="K8" s="21">
        <v>70</v>
      </c>
      <c r="L8" s="34"/>
      <c r="M8" s="21">
        <v>40</v>
      </c>
      <c r="N8" s="34"/>
      <c r="O8" s="19">
        <v>56.19</v>
      </c>
      <c r="P8" s="22">
        <f t="shared" si="1"/>
        <v>84.285</v>
      </c>
      <c r="Q8" s="39"/>
      <c r="R8" s="22"/>
      <c r="S8" s="40"/>
      <c r="T8" s="22">
        <f t="shared" si="2"/>
        <v>331.525</v>
      </c>
      <c r="U8" s="39">
        <v>4</v>
      </c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</row>
    <row r="9" spans="1:105" s="8" customFormat="1" ht="13.5" customHeight="1">
      <c r="A9" s="43" t="s">
        <v>27</v>
      </c>
      <c r="B9" s="43" t="s">
        <v>28</v>
      </c>
      <c r="C9" s="43" t="s">
        <v>21</v>
      </c>
      <c r="D9" s="42" t="s">
        <v>68</v>
      </c>
      <c r="E9" s="18">
        <v>40</v>
      </c>
      <c r="F9" s="34"/>
      <c r="G9" s="19">
        <v>31.36</v>
      </c>
      <c r="H9" s="20">
        <v>31.18</v>
      </c>
      <c r="I9" s="19">
        <f t="shared" si="0"/>
        <v>62.54</v>
      </c>
      <c r="J9" s="44"/>
      <c r="K9" s="21">
        <v>68</v>
      </c>
      <c r="L9" s="34"/>
      <c r="M9" s="21">
        <v>80</v>
      </c>
      <c r="N9" s="34"/>
      <c r="O9" s="19">
        <v>50.95</v>
      </c>
      <c r="P9" s="22">
        <f t="shared" si="1"/>
        <v>76.42500000000001</v>
      </c>
      <c r="Q9" s="39"/>
      <c r="R9" s="22"/>
      <c r="S9" s="40"/>
      <c r="T9" s="22">
        <f t="shared" si="2"/>
        <v>326.96500000000003</v>
      </c>
      <c r="U9" s="39">
        <v>5</v>
      </c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</row>
    <row r="10" spans="1:105" s="8" customFormat="1" ht="13.5" customHeight="1">
      <c r="A10" s="43" t="s">
        <v>19</v>
      </c>
      <c r="B10" s="43" t="s">
        <v>20</v>
      </c>
      <c r="C10" s="43" t="s">
        <v>21</v>
      </c>
      <c r="D10" s="42" t="s">
        <v>68</v>
      </c>
      <c r="E10" s="18"/>
      <c r="F10" s="34"/>
      <c r="G10" s="19"/>
      <c r="H10" s="20"/>
      <c r="I10" s="19"/>
      <c r="J10" s="39"/>
      <c r="K10" s="8">
        <v>74</v>
      </c>
      <c r="L10" s="39"/>
      <c r="M10" s="21">
        <v>50</v>
      </c>
      <c r="N10" s="34"/>
      <c r="O10" s="19">
        <v>44.2</v>
      </c>
      <c r="P10" s="22">
        <f t="shared" si="1"/>
        <v>66.30000000000001</v>
      </c>
      <c r="Q10" s="39"/>
      <c r="R10" s="22">
        <f>K10+M10+P10</f>
        <v>190.3</v>
      </c>
      <c r="S10" s="40">
        <v>1</v>
      </c>
      <c r="T10" s="22"/>
      <c r="U10" s="44" t="s">
        <v>14</v>
      </c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</row>
    <row r="11" spans="1:105" s="8" customFormat="1" ht="13.5" customHeight="1">
      <c r="A11" s="43" t="s">
        <v>22</v>
      </c>
      <c r="B11" s="43" t="s">
        <v>23</v>
      </c>
      <c r="C11" s="43" t="s">
        <v>21</v>
      </c>
      <c r="D11" s="42" t="s">
        <v>68</v>
      </c>
      <c r="E11" s="18"/>
      <c r="F11" s="34"/>
      <c r="G11" s="19"/>
      <c r="H11" s="20"/>
      <c r="I11" s="19"/>
      <c r="J11" s="39"/>
      <c r="K11" s="21">
        <v>58</v>
      </c>
      <c r="L11" s="45"/>
      <c r="M11" s="21">
        <v>50</v>
      </c>
      <c r="N11" s="45"/>
      <c r="O11" s="19">
        <v>50.2</v>
      </c>
      <c r="P11" s="22">
        <f t="shared" si="1"/>
        <v>75.30000000000001</v>
      </c>
      <c r="Q11" s="39"/>
      <c r="R11" s="22">
        <f aca="true" t="shared" si="3" ref="R11:R29">K11+M11+P11</f>
        <v>183.3</v>
      </c>
      <c r="S11" s="40">
        <v>2</v>
      </c>
      <c r="T11" s="22"/>
      <c r="U11" s="44" t="s">
        <v>14</v>
      </c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</row>
    <row r="12" spans="1:105" s="8" customFormat="1" ht="13.5" customHeight="1">
      <c r="A12" s="43" t="s">
        <v>48</v>
      </c>
      <c r="B12" s="43" t="s">
        <v>49</v>
      </c>
      <c r="C12" s="43" t="s">
        <v>21</v>
      </c>
      <c r="D12" s="42" t="s">
        <v>68</v>
      </c>
      <c r="E12" s="18"/>
      <c r="F12" s="34"/>
      <c r="G12" s="19"/>
      <c r="H12" s="20"/>
      <c r="I12" s="19"/>
      <c r="J12" s="39"/>
      <c r="K12" s="21">
        <v>48</v>
      </c>
      <c r="L12" s="34"/>
      <c r="M12" s="21">
        <v>25</v>
      </c>
      <c r="N12" s="34"/>
      <c r="O12" s="19">
        <v>44.03</v>
      </c>
      <c r="P12" s="22">
        <f t="shared" si="1"/>
        <v>66.045</v>
      </c>
      <c r="Q12" s="39"/>
      <c r="R12" s="22">
        <f t="shared" si="3"/>
        <v>139.04500000000002</v>
      </c>
      <c r="S12" s="40">
        <v>3</v>
      </c>
      <c r="T12" s="22"/>
      <c r="U12" s="39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</row>
    <row r="13" spans="1:105" s="8" customFormat="1" ht="13.5" customHeight="1">
      <c r="A13" s="43" t="s">
        <v>46</v>
      </c>
      <c r="B13" s="43" t="s">
        <v>47</v>
      </c>
      <c r="C13" s="43" t="s">
        <v>21</v>
      </c>
      <c r="D13" s="42" t="s">
        <v>68</v>
      </c>
      <c r="E13" s="18"/>
      <c r="F13" s="34"/>
      <c r="G13" s="19"/>
      <c r="H13" s="20"/>
      <c r="I13" s="19"/>
      <c r="J13" s="39"/>
      <c r="K13" s="8">
        <v>22</v>
      </c>
      <c r="L13" s="39"/>
      <c r="M13" s="21">
        <v>30</v>
      </c>
      <c r="N13" s="34"/>
      <c r="O13" s="19">
        <v>41.01</v>
      </c>
      <c r="P13" s="22">
        <f t="shared" si="1"/>
        <v>61.515</v>
      </c>
      <c r="Q13" s="39"/>
      <c r="R13" s="22">
        <f t="shared" si="3"/>
        <v>113.515</v>
      </c>
      <c r="S13" s="40">
        <v>4</v>
      </c>
      <c r="T13" s="22"/>
      <c r="U13" s="44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</row>
    <row r="14" spans="1:105" s="8" customFormat="1" ht="13.5" customHeight="1">
      <c r="A14" s="49" t="s">
        <v>39</v>
      </c>
      <c r="B14" s="49" t="s">
        <v>40</v>
      </c>
      <c r="C14" s="49" t="s">
        <v>21</v>
      </c>
      <c r="D14" s="51" t="s">
        <v>68</v>
      </c>
      <c r="E14" s="18"/>
      <c r="F14" s="18"/>
      <c r="G14" s="19"/>
      <c r="H14" s="20"/>
      <c r="I14" s="19"/>
      <c r="J14" s="17"/>
      <c r="K14" s="21">
        <v>32</v>
      </c>
      <c r="L14" s="18"/>
      <c r="M14" s="21">
        <v>10</v>
      </c>
      <c r="N14" s="18"/>
      <c r="O14" s="19">
        <v>39.87</v>
      </c>
      <c r="P14" s="22">
        <f t="shared" si="1"/>
        <v>59.80499999999999</v>
      </c>
      <c r="Q14" s="17"/>
      <c r="R14" s="22">
        <f t="shared" si="3"/>
        <v>101.80499999999999</v>
      </c>
      <c r="S14" s="40">
        <v>5</v>
      </c>
      <c r="T14" s="22"/>
      <c r="U14" s="17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</row>
    <row r="15" spans="1:105" s="8" customFormat="1" ht="13.5" customHeight="1">
      <c r="A15" s="43" t="s">
        <v>43</v>
      </c>
      <c r="B15" s="43" t="s">
        <v>32</v>
      </c>
      <c r="C15" s="43" t="s">
        <v>21</v>
      </c>
      <c r="D15" s="42" t="s">
        <v>68</v>
      </c>
      <c r="E15" s="18"/>
      <c r="F15" s="34"/>
      <c r="G15" s="19"/>
      <c r="H15" s="20"/>
      <c r="I15" s="19"/>
      <c r="J15" s="39"/>
      <c r="K15" s="8">
        <v>30</v>
      </c>
      <c r="L15" s="44"/>
      <c r="M15" s="21">
        <v>0</v>
      </c>
      <c r="N15" s="34"/>
      <c r="O15" s="19">
        <v>40.9</v>
      </c>
      <c r="P15" s="22">
        <f t="shared" si="1"/>
        <v>61.349999999999994</v>
      </c>
      <c r="Q15" s="44"/>
      <c r="R15" s="22">
        <f t="shared" si="3"/>
        <v>91.35</v>
      </c>
      <c r="S15" s="40">
        <v>6</v>
      </c>
      <c r="T15" s="22"/>
      <c r="U15" s="44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</row>
    <row r="16" spans="1:105" s="8" customFormat="1" ht="13.5" customHeight="1">
      <c r="A16" s="43" t="s">
        <v>41</v>
      </c>
      <c r="B16" s="43" t="s">
        <v>42</v>
      </c>
      <c r="C16" s="43" t="s">
        <v>21</v>
      </c>
      <c r="D16" s="42" t="s">
        <v>68</v>
      </c>
      <c r="E16" s="18"/>
      <c r="F16" s="34"/>
      <c r="G16" s="19"/>
      <c r="H16" s="20"/>
      <c r="I16" s="19"/>
      <c r="J16" s="39"/>
      <c r="K16" s="21">
        <v>22</v>
      </c>
      <c r="L16" s="34"/>
      <c r="M16" s="21">
        <v>0</v>
      </c>
      <c r="N16" s="34"/>
      <c r="O16" s="19">
        <v>34.74</v>
      </c>
      <c r="P16" s="22">
        <f t="shared" si="1"/>
        <v>52.11</v>
      </c>
      <c r="Q16" s="39"/>
      <c r="R16" s="22">
        <f t="shared" si="3"/>
        <v>74.11</v>
      </c>
      <c r="S16" s="40">
        <v>7</v>
      </c>
      <c r="T16" s="22"/>
      <c r="U16" s="39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</row>
    <row r="17" spans="1:105" s="8" customFormat="1" ht="13.5" customHeight="1">
      <c r="A17" s="43" t="s">
        <v>44</v>
      </c>
      <c r="B17" s="43" t="s">
        <v>45</v>
      </c>
      <c r="C17" s="43" t="s">
        <v>21</v>
      </c>
      <c r="D17" s="42" t="s">
        <v>68</v>
      </c>
      <c r="E17" s="18"/>
      <c r="F17" s="34"/>
      <c r="G17" s="19"/>
      <c r="H17" s="20"/>
      <c r="I17" s="19"/>
      <c r="J17" s="39"/>
      <c r="K17" s="8">
        <v>14</v>
      </c>
      <c r="L17" s="39"/>
      <c r="M17" s="21">
        <v>5</v>
      </c>
      <c r="N17" s="34"/>
      <c r="O17" s="19">
        <v>30.36</v>
      </c>
      <c r="P17" s="22">
        <f t="shared" si="1"/>
        <v>45.54</v>
      </c>
      <c r="Q17" s="39"/>
      <c r="R17" s="22">
        <f t="shared" si="3"/>
        <v>64.53999999999999</v>
      </c>
      <c r="S17" s="40">
        <v>8</v>
      </c>
      <c r="T17" s="22"/>
      <c r="U17" s="39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</row>
    <row r="18" spans="1:105" s="8" customFormat="1" ht="13.5" customHeight="1">
      <c r="A18" s="43" t="s">
        <v>50</v>
      </c>
      <c r="B18" s="43" t="s">
        <v>51</v>
      </c>
      <c r="C18" s="43" t="s">
        <v>26</v>
      </c>
      <c r="D18" s="42" t="s">
        <v>70</v>
      </c>
      <c r="E18" s="18">
        <v>85</v>
      </c>
      <c r="F18" s="34"/>
      <c r="G18" s="19">
        <v>56.94</v>
      </c>
      <c r="H18" s="20">
        <v>52.47</v>
      </c>
      <c r="I18" s="19">
        <f t="shared" si="0"/>
        <v>109.41</v>
      </c>
      <c r="J18" s="39"/>
      <c r="K18" s="21">
        <v>98</v>
      </c>
      <c r="L18" s="34"/>
      <c r="M18" s="21">
        <v>70</v>
      </c>
      <c r="N18" s="34"/>
      <c r="O18" s="19">
        <v>64.35</v>
      </c>
      <c r="P18" s="22">
        <f t="shared" si="1"/>
        <v>96.52499999999999</v>
      </c>
      <c r="Q18" s="39"/>
      <c r="R18" s="22"/>
      <c r="S18" s="40"/>
      <c r="T18" s="22">
        <f t="shared" si="2"/>
        <v>458.93499999999995</v>
      </c>
      <c r="U18" s="39">
        <v>1</v>
      </c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</row>
    <row r="19" spans="1:105" s="8" customFormat="1" ht="13.5" customHeight="1">
      <c r="A19" s="43" t="s">
        <v>52</v>
      </c>
      <c r="B19" s="43" t="s">
        <v>53</v>
      </c>
      <c r="C19" s="43" t="s">
        <v>54</v>
      </c>
      <c r="D19" s="42" t="s">
        <v>71</v>
      </c>
      <c r="E19" s="18">
        <v>50</v>
      </c>
      <c r="F19" s="34"/>
      <c r="G19" s="19">
        <v>39.28</v>
      </c>
      <c r="H19" s="20">
        <v>36.82</v>
      </c>
      <c r="I19" s="19">
        <f t="shared" si="0"/>
        <v>76.1</v>
      </c>
      <c r="J19" s="39"/>
      <c r="K19" s="8">
        <v>72</v>
      </c>
      <c r="L19" s="39"/>
      <c r="M19" s="21">
        <v>30</v>
      </c>
      <c r="N19" s="34"/>
      <c r="O19" s="19">
        <v>59.36</v>
      </c>
      <c r="P19" s="22">
        <f t="shared" si="1"/>
        <v>89.03999999999999</v>
      </c>
      <c r="Q19" s="44"/>
      <c r="R19" s="22"/>
      <c r="S19" s="40"/>
      <c r="T19" s="22">
        <f t="shared" si="2"/>
        <v>317.14</v>
      </c>
      <c r="U19" s="39">
        <v>2</v>
      </c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</row>
    <row r="20" spans="1:105" s="8" customFormat="1" ht="13.5" customHeight="1">
      <c r="A20" s="43" t="s">
        <v>55</v>
      </c>
      <c r="B20" s="43" t="s">
        <v>56</v>
      </c>
      <c r="C20" s="43" t="s">
        <v>54</v>
      </c>
      <c r="D20" s="42" t="s">
        <v>71</v>
      </c>
      <c r="E20" s="18">
        <v>50</v>
      </c>
      <c r="F20" s="34"/>
      <c r="G20" s="19">
        <v>39.45</v>
      </c>
      <c r="H20" s="20">
        <v>38.92</v>
      </c>
      <c r="I20" s="19">
        <f t="shared" si="0"/>
        <v>78.37</v>
      </c>
      <c r="J20" s="39"/>
      <c r="K20" s="21">
        <v>66</v>
      </c>
      <c r="L20" s="34"/>
      <c r="M20" s="21">
        <v>40</v>
      </c>
      <c r="N20" s="34"/>
      <c r="O20" s="19">
        <v>53.69</v>
      </c>
      <c r="P20" s="22">
        <f t="shared" si="1"/>
        <v>80.535</v>
      </c>
      <c r="Q20" s="46"/>
      <c r="R20" s="22"/>
      <c r="S20" s="40"/>
      <c r="T20" s="22">
        <f t="shared" si="2"/>
        <v>314.905</v>
      </c>
      <c r="U20" s="39">
        <v>3</v>
      </c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</row>
    <row r="21" spans="1:105" s="8" customFormat="1" ht="13.5" customHeight="1">
      <c r="A21" s="49" t="s">
        <v>57</v>
      </c>
      <c r="B21" s="49" t="s">
        <v>58</v>
      </c>
      <c r="C21" s="49" t="s">
        <v>21</v>
      </c>
      <c r="D21" s="51" t="s">
        <v>71</v>
      </c>
      <c r="E21" s="18"/>
      <c r="F21" s="18"/>
      <c r="G21" s="19"/>
      <c r="H21" s="20"/>
      <c r="I21" s="19">
        <f t="shared" si="0"/>
        <v>0</v>
      </c>
      <c r="J21" s="17"/>
      <c r="K21" s="8">
        <v>92</v>
      </c>
      <c r="L21" s="17"/>
      <c r="M21" s="21">
        <v>85</v>
      </c>
      <c r="N21" s="18"/>
      <c r="O21" s="19">
        <v>60.87</v>
      </c>
      <c r="P21" s="22">
        <f t="shared" si="1"/>
        <v>91.30499999999999</v>
      </c>
      <c r="Q21" s="17"/>
      <c r="R21" s="22">
        <f t="shared" si="3"/>
        <v>268.305</v>
      </c>
      <c r="S21" s="40">
        <v>1</v>
      </c>
      <c r="T21" s="22"/>
      <c r="U21" s="17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</row>
    <row r="22" spans="1:105" s="8" customFormat="1" ht="13.5" customHeight="1">
      <c r="A22" s="37" t="s">
        <v>59</v>
      </c>
      <c r="B22" s="37" t="s">
        <v>56</v>
      </c>
      <c r="C22" s="37" t="s">
        <v>21</v>
      </c>
      <c r="D22" s="17" t="s">
        <v>71</v>
      </c>
      <c r="E22" s="18"/>
      <c r="F22" s="34"/>
      <c r="G22" s="19"/>
      <c r="H22" s="20"/>
      <c r="I22" s="19">
        <f t="shared" si="0"/>
        <v>0</v>
      </c>
      <c r="J22" s="39"/>
      <c r="K22" s="21">
        <v>26</v>
      </c>
      <c r="L22" s="34"/>
      <c r="M22" s="21">
        <v>15</v>
      </c>
      <c r="N22" s="34"/>
      <c r="O22" s="19">
        <v>37.21</v>
      </c>
      <c r="P22" s="22">
        <f t="shared" si="1"/>
        <v>55.815</v>
      </c>
      <c r="Q22" s="39"/>
      <c r="R22" s="22">
        <f t="shared" si="3"/>
        <v>96.815</v>
      </c>
      <c r="S22" s="40">
        <v>2</v>
      </c>
      <c r="T22" s="22"/>
      <c r="U22" s="39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</row>
    <row r="23" spans="1:105" s="8" customFormat="1" ht="13.5" customHeight="1">
      <c r="A23" s="49" t="s">
        <v>62</v>
      </c>
      <c r="B23" s="49" t="s">
        <v>63</v>
      </c>
      <c r="C23" s="49" t="s">
        <v>26</v>
      </c>
      <c r="D23" s="51" t="s">
        <v>72</v>
      </c>
      <c r="E23" s="18">
        <v>95</v>
      </c>
      <c r="F23" s="18"/>
      <c r="G23" s="19">
        <v>43.02</v>
      </c>
      <c r="H23" s="20">
        <v>39.46</v>
      </c>
      <c r="I23" s="19">
        <f t="shared" si="0"/>
        <v>82.48</v>
      </c>
      <c r="J23" s="17"/>
      <c r="K23" s="21">
        <v>82</v>
      </c>
      <c r="L23" s="18"/>
      <c r="M23" s="21">
        <v>75</v>
      </c>
      <c r="N23" s="18"/>
      <c r="O23" s="19">
        <v>70.07</v>
      </c>
      <c r="P23" s="22">
        <f t="shared" si="1"/>
        <v>105.10499999999999</v>
      </c>
      <c r="Q23" s="17"/>
      <c r="R23" s="22"/>
      <c r="T23" s="22">
        <f t="shared" si="2"/>
        <v>439.58500000000004</v>
      </c>
      <c r="U23" s="39">
        <v>1</v>
      </c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</row>
    <row r="24" spans="1:105" s="8" customFormat="1" ht="13.5" customHeight="1">
      <c r="A24" s="49" t="s">
        <v>60</v>
      </c>
      <c r="B24" s="49" t="s">
        <v>61</v>
      </c>
      <c r="C24" s="49" t="s">
        <v>54</v>
      </c>
      <c r="D24" s="51" t="s">
        <v>72</v>
      </c>
      <c r="E24" s="18">
        <v>85</v>
      </c>
      <c r="F24" s="18"/>
      <c r="G24" s="19">
        <v>51.68</v>
      </c>
      <c r="H24" s="20">
        <v>47.26</v>
      </c>
      <c r="I24" s="19">
        <f t="shared" si="0"/>
        <v>98.94</v>
      </c>
      <c r="J24" s="17"/>
      <c r="K24" s="21">
        <v>82</v>
      </c>
      <c r="L24" s="18"/>
      <c r="M24" s="21">
        <v>65</v>
      </c>
      <c r="N24" s="18"/>
      <c r="O24" s="19">
        <v>62.9</v>
      </c>
      <c r="P24" s="22">
        <f t="shared" si="1"/>
        <v>94.35</v>
      </c>
      <c r="Q24" s="17"/>
      <c r="R24" s="22"/>
      <c r="T24" s="22">
        <f t="shared" si="2"/>
        <v>425.28999999999996</v>
      </c>
      <c r="U24" s="39">
        <v>2</v>
      </c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</row>
    <row r="25" spans="1:21" s="13" customFormat="1" ht="13.5" customHeight="1">
      <c r="A25" s="49" t="s">
        <v>66</v>
      </c>
      <c r="B25" s="49" t="s">
        <v>67</v>
      </c>
      <c r="C25" s="49" t="s">
        <v>21</v>
      </c>
      <c r="D25" s="51" t="s">
        <v>74</v>
      </c>
      <c r="E25" s="18">
        <v>65</v>
      </c>
      <c r="F25" s="18"/>
      <c r="G25" s="19">
        <v>34</v>
      </c>
      <c r="H25" s="20">
        <v>33.63</v>
      </c>
      <c r="I25" s="19">
        <f>SUM(G25,H25)</f>
        <v>67.63</v>
      </c>
      <c r="J25" s="17"/>
      <c r="K25" s="21">
        <v>80</v>
      </c>
      <c r="L25" s="18"/>
      <c r="M25" s="21">
        <v>75</v>
      </c>
      <c r="N25" s="18"/>
      <c r="O25" s="19">
        <v>50.39</v>
      </c>
      <c r="P25" s="22">
        <f>O25*1.5</f>
        <v>75.58500000000001</v>
      </c>
      <c r="Q25" s="17"/>
      <c r="R25" s="22"/>
      <c r="S25" s="8"/>
      <c r="T25" s="22">
        <f>SUM(E25,I25,K25,M25,P25)</f>
        <v>363.21500000000003</v>
      </c>
      <c r="U25" s="39">
        <v>3</v>
      </c>
    </row>
    <row r="26" spans="1:21" s="13" customFormat="1" ht="13.5" customHeight="1">
      <c r="A26" s="49" t="s">
        <v>19</v>
      </c>
      <c r="B26" s="49" t="s">
        <v>65</v>
      </c>
      <c r="C26" s="49" t="s">
        <v>21</v>
      </c>
      <c r="D26" s="51" t="s">
        <v>74</v>
      </c>
      <c r="E26" s="18">
        <v>40</v>
      </c>
      <c r="F26" s="18"/>
      <c r="G26" s="19">
        <v>30.08</v>
      </c>
      <c r="H26" s="20">
        <v>29.18</v>
      </c>
      <c r="I26" s="19">
        <f>SUM(G26,H26)</f>
        <v>59.26</v>
      </c>
      <c r="J26" s="17"/>
      <c r="K26" s="21">
        <v>86</v>
      </c>
      <c r="L26" s="18"/>
      <c r="M26" s="21">
        <v>65</v>
      </c>
      <c r="N26" s="18"/>
      <c r="O26" s="19">
        <v>55.91</v>
      </c>
      <c r="P26" s="22">
        <f>O26*1.5</f>
        <v>83.865</v>
      </c>
      <c r="Q26" s="17"/>
      <c r="R26" s="22"/>
      <c r="S26" s="8"/>
      <c r="T26" s="22">
        <f>SUM(E26,I26,K26,M26,P26)</f>
        <v>334.125</v>
      </c>
      <c r="U26" s="39">
        <v>4</v>
      </c>
    </row>
    <row r="27" spans="1:105" s="8" customFormat="1" ht="13.5" customHeight="1">
      <c r="A27" s="43" t="s">
        <v>38</v>
      </c>
      <c r="B27" s="43" t="s">
        <v>37</v>
      </c>
      <c r="C27" s="43" t="s">
        <v>21</v>
      </c>
      <c r="D27" s="42" t="s">
        <v>69</v>
      </c>
      <c r="E27" s="18">
        <v>65</v>
      </c>
      <c r="F27" s="34"/>
      <c r="G27" s="19">
        <v>27.92</v>
      </c>
      <c r="H27" s="20">
        <v>26.93</v>
      </c>
      <c r="I27" s="19">
        <f t="shared" si="0"/>
        <v>54.85</v>
      </c>
      <c r="J27" s="39"/>
      <c r="K27" s="21">
        <v>92</v>
      </c>
      <c r="L27" s="34"/>
      <c r="M27" s="21">
        <v>40</v>
      </c>
      <c r="N27" s="34"/>
      <c r="O27" s="19">
        <v>45.54</v>
      </c>
      <c r="P27" s="22">
        <f t="shared" si="1"/>
        <v>68.31</v>
      </c>
      <c r="Q27" s="46"/>
      <c r="R27" s="22"/>
      <c r="S27" s="40"/>
      <c r="T27" s="22">
        <f t="shared" si="2"/>
        <v>320.15999999999997</v>
      </c>
      <c r="U27" s="39">
        <v>1</v>
      </c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</row>
    <row r="28" spans="1:105" s="8" customFormat="1" ht="13.5" customHeight="1">
      <c r="A28" s="49" t="s">
        <v>36</v>
      </c>
      <c r="B28" s="49" t="s">
        <v>37</v>
      </c>
      <c r="C28" s="49" t="s">
        <v>21</v>
      </c>
      <c r="D28" s="51" t="s">
        <v>69</v>
      </c>
      <c r="E28" s="18">
        <v>50</v>
      </c>
      <c r="F28" s="18"/>
      <c r="G28" s="19">
        <v>27.33</v>
      </c>
      <c r="H28" s="20">
        <v>26.78</v>
      </c>
      <c r="I28" s="19">
        <f t="shared" si="0"/>
        <v>54.11</v>
      </c>
      <c r="J28" s="17"/>
      <c r="K28" s="21">
        <v>74</v>
      </c>
      <c r="L28" s="18"/>
      <c r="M28" s="21">
        <v>55</v>
      </c>
      <c r="N28" s="18"/>
      <c r="O28" s="19">
        <v>47.17</v>
      </c>
      <c r="P28" s="22">
        <f t="shared" si="1"/>
        <v>70.755</v>
      </c>
      <c r="Q28" s="17"/>
      <c r="R28" s="22"/>
      <c r="T28" s="22">
        <f t="shared" si="2"/>
        <v>303.865</v>
      </c>
      <c r="U28" s="39">
        <v>2</v>
      </c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</row>
    <row r="29" spans="1:105" s="8" customFormat="1" ht="13.5" customHeight="1">
      <c r="A29" s="49" t="s">
        <v>22</v>
      </c>
      <c r="B29" s="49" t="s">
        <v>35</v>
      </c>
      <c r="C29" s="49" t="s">
        <v>21</v>
      </c>
      <c r="D29" s="51" t="s">
        <v>69</v>
      </c>
      <c r="E29" s="18"/>
      <c r="F29" s="18"/>
      <c r="G29" s="19"/>
      <c r="H29" s="20"/>
      <c r="I29" s="19"/>
      <c r="J29" s="17"/>
      <c r="K29" s="21">
        <v>44</v>
      </c>
      <c r="L29" s="18"/>
      <c r="M29" s="21">
        <v>35</v>
      </c>
      <c r="N29" s="18"/>
      <c r="O29" s="19">
        <v>37.4</v>
      </c>
      <c r="P29" s="22">
        <f t="shared" si="1"/>
        <v>56.099999999999994</v>
      </c>
      <c r="Q29" s="17"/>
      <c r="R29" s="22">
        <f t="shared" si="3"/>
        <v>135.1</v>
      </c>
      <c r="T29" s="22"/>
      <c r="U29" s="39" t="s">
        <v>14</v>
      </c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3"/>
    </row>
    <row r="30" spans="1:105" s="8" customFormat="1" ht="13.5" customHeight="1">
      <c r="A30" s="49" t="s">
        <v>19</v>
      </c>
      <c r="B30" s="49" t="s">
        <v>64</v>
      </c>
      <c r="C30" s="49" t="s">
        <v>21</v>
      </c>
      <c r="D30" s="51" t="s">
        <v>73</v>
      </c>
      <c r="E30" s="18"/>
      <c r="F30" s="18"/>
      <c r="G30" s="19"/>
      <c r="H30" s="20"/>
      <c r="I30" s="19"/>
      <c r="J30" s="17"/>
      <c r="K30" s="21">
        <v>44</v>
      </c>
      <c r="L30" s="18"/>
      <c r="M30" s="21">
        <v>5</v>
      </c>
      <c r="N30" s="18"/>
      <c r="O30" s="19">
        <v>30.9</v>
      </c>
      <c r="P30" s="22">
        <f>O30*1.5</f>
        <v>46.349999999999994</v>
      </c>
      <c r="Q30" s="17"/>
      <c r="R30" s="22">
        <f>K30+M30+P30</f>
        <v>95.35</v>
      </c>
      <c r="T30" s="22"/>
      <c r="U30" s="17" t="s">
        <v>14</v>
      </c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  <c r="CY30" s="13"/>
      <c r="CZ30" s="13"/>
      <c r="DA30" s="13"/>
    </row>
    <row r="31" spans="1:105" s="8" customFormat="1" ht="13.5" customHeight="1">
      <c r="A31" s="49"/>
      <c r="B31" s="49"/>
      <c r="C31" s="49"/>
      <c r="D31" s="51"/>
      <c r="E31" s="18"/>
      <c r="F31" s="18"/>
      <c r="G31" s="19"/>
      <c r="H31" s="20"/>
      <c r="I31" s="19"/>
      <c r="J31" s="17"/>
      <c r="K31" s="21"/>
      <c r="L31" s="18"/>
      <c r="M31" s="21"/>
      <c r="N31" s="18"/>
      <c r="O31" s="19"/>
      <c r="P31" s="22"/>
      <c r="Q31" s="17"/>
      <c r="R31" s="22"/>
      <c r="T31" s="22"/>
      <c r="U31" s="17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  <c r="CY31" s="13"/>
      <c r="CZ31" s="13"/>
      <c r="DA31" s="13"/>
    </row>
    <row r="32" spans="1:105" s="8" customFormat="1" ht="13.5" customHeight="1">
      <c r="A32" s="49"/>
      <c r="B32" s="49"/>
      <c r="C32" s="49"/>
      <c r="D32" s="50"/>
      <c r="E32" s="18"/>
      <c r="F32" s="18"/>
      <c r="G32" s="19"/>
      <c r="H32" s="20"/>
      <c r="I32" s="19"/>
      <c r="J32" s="17"/>
      <c r="K32" s="21"/>
      <c r="L32" s="18"/>
      <c r="M32" s="21"/>
      <c r="N32" s="18"/>
      <c r="O32" s="19"/>
      <c r="P32" s="22"/>
      <c r="Q32" s="17"/>
      <c r="R32" s="22"/>
      <c r="T32" s="22"/>
      <c r="U32" s="17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  <c r="CY32" s="13"/>
      <c r="CZ32" s="13"/>
      <c r="DA32" s="13"/>
    </row>
    <row r="33" spans="1:105" s="8" customFormat="1" ht="13.5" customHeight="1">
      <c r="A33" s="43"/>
      <c r="B33" s="43"/>
      <c r="C33" s="43"/>
      <c r="D33" s="42"/>
      <c r="E33" s="18"/>
      <c r="F33" s="34"/>
      <c r="H33" s="20"/>
      <c r="I33" s="19"/>
      <c r="J33" s="39"/>
      <c r="K33" s="21"/>
      <c r="L33" s="34"/>
      <c r="M33" s="21"/>
      <c r="N33" s="34"/>
      <c r="O33" s="19"/>
      <c r="P33" s="22"/>
      <c r="Q33" s="39"/>
      <c r="R33" s="22"/>
      <c r="S33" s="40"/>
      <c r="T33" s="22"/>
      <c r="U33" s="39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  <c r="CY33" s="13"/>
      <c r="CZ33" s="13"/>
      <c r="DA33" s="13"/>
    </row>
    <row r="34" spans="1:21" s="13" customFormat="1" ht="13.5" customHeight="1">
      <c r="A34" s="43"/>
      <c r="B34" s="43"/>
      <c r="C34" s="43"/>
      <c r="D34" s="42"/>
      <c r="E34" s="18"/>
      <c r="F34" s="34"/>
      <c r="G34" s="19"/>
      <c r="H34" s="20"/>
      <c r="I34" s="19"/>
      <c r="J34" s="39"/>
      <c r="K34" s="21"/>
      <c r="L34" s="34"/>
      <c r="M34" s="21"/>
      <c r="N34" s="34"/>
      <c r="O34" s="19"/>
      <c r="P34" s="22"/>
      <c r="Q34" s="39"/>
      <c r="R34" s="22"/>
      <c r="S34" s="40"/>
      <c r="T34" s="22"/>
      <c r="U34" s="39"/>
    </row>
    <row r="35" spans="1:21" s="13" customFormat="1" ht="13.5" customHeight="1">
      <c r="A35" s="37"/>
      <c r="B35" s="37"/>
      <c r="C35" s="37"/>
      <c r="D35" s="17"/>
      <c r="E35" s="18"/>
      <c r="F35" s="34"/>
      <c r="G35" s="19"/>
      <c r="H35" s="20"/>
      <c r="I35" s="19"/>
      <c r="J35" s="39"/>
      <c r="K35" s="21"/>
      <c r="L35" s="34"/>
      <c r="M35" s="21"/>
      <c r="N35" s="34"/>
      <c r="O35" s="19"/>
      <c r="P35" s="22"/>
      <c r="Q35" s="39"/>
      <c r="R35" s="22"/>
      <c r="S35" s="40"/>
      <c r="T35" s="22"/>
      <c r="U35" s="39"/>
    </row>
  </sheetData>
  <mergeCells count="8">
    <mergeCell ref="A1:N1"/>
    <mergeCell ref="T3:U3"/>
    <mergeCell ref="R3:S3"/>
    <mergeCell ref="O3:Q3"/>
    <mergeCell ref="E3:F3"/>
    <mergeCell ref="G3:J3"/>
    <mergeCell ref="K3:L3"/>
    <mergeCell ref="M3:N3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Hasenpension Hugoline &amp; Lulu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Ein geschätzter Microsoft-Kunde</dc:creator>
  <cp:keywords/>
  <dc:description/>
  <cp:lastModifiedBy>Wagner</cp:lastModifiedBy>
  <cp:lastPrinted>2004-04-25T13:35:30Z</cp:lastPrinted>
  <dcterms:created xsi:type="dcterms:W3CDTF">2000-04-20T06:06:45Z</dcterms:created>
  <dcterms:modified xsi:type="dcterms:W3CDTF">2004-04-25T13:54:14Z</dcterms:modified>
  <cp:category/>
  <cp:version/>
  <cp:contentType/>
  <cp:contentStatus/>
</cp:coreProperties>
</file>