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330" windowHeight="4260" activeTab="6"/>
  </bookViews>
  <sheets>
    <sheet name="Starter" sheetId="1" r:id="rId1"/>
    <sheet name="D1 LD" sheetId="2" r:id="rId2"/>
    <sheet name="D1 LM" sheetId="3" r:id="rId3"/>
    <sheet name="D2 LD" sheetId="4" r:id="rId4"/>
    <sheet name="D2 LM" sheetId="5" r:id="rId5"/>
    <sheet name="D3 LD" sheetId="6" r:id="rId6"/>
    <sheet name="D3 LM" sheetId="7" r:id="rId7"/>
    <sheet name="Leerseite" sheetId="8" r:id="rId8"/>
    <sheet name="Riegen Halbfinale" sheetId="9" r:id="rId9"/>
    <sheet name="Halbfinale" sheetId="10" r:id="rId10"/>
    <sheet name="Finale" sheetId="11" r:id="rId11"/>
    <sheet name="Riegen" sheetId="12" r:id="rId12"/>
    <sheet name="Tabelle1" sheetId="13" r:id="rId13"/>
    <sheet name="Tabelle2" sheetId="14" r:id="rId14"/>
    <sheet name="Tabelle3" sheetId="15" r:id="rId15"/>
  </sheets>
  <definedNames>
    <definedName name="D1_LD_DB">'D1 LD'!$B$3:$O$14</definedName>
    <definedName name="D1_LM_DB">'D1 LM'!$B$3:$O$38</definedName>
    <definedName name="D2_LD_DB">'D2 LD'!$B$3:$N$14</definedName>
    <definedName name="D2_LM_DB" localSheetId="3">'D2 LD'!$B$3:$M$38</definedName>
    <definedName name="D2_LM_DB">'D2 LM'!$B$3:$N$38</definedName>
    <definedName name="D2MenRang" localSheetId="3">'D2 LD'!#REF!</definedName>
    <definedName name="D2MenRang">'D2 LM'!#REF!</definedName>
    <definedName name="D3_LD_DB">'D3 LD'!$B$3:$O$14</definedName>
    <definedName name="D3_LM_DB" localSheetId="5">'D3 LD'!$B$3:$N$38</definedName>
    <definedName name="D3_LM_DB">'D3 LM'!$B$3:$O$38</definedName>
    <definedName name="_xlnm.Print_Area" localSheetId="1">'D1 LD'!$A$1:$N$14</definedName>
    <definedName name="_xlnm.Print_Area" localSheetId="2">'D1 LM'!$A$1:$N$38</definedName>
    <definedName name="_xlnm.Print_Area" localSheetId="3">'D2 LD'!$A$1:$M$14</definedName>
    <definedName name="_xlnm.Print_Area" localSheetId="4">'D2 LM'!$A$1:$M$38</definedName>
    <definedName name="_xlnm.Print_Area" localSheetId="5">'D3 LD'!$A$1:$N$14</definedName>
    <definedName name="_xlnm.Print_Area" localSheetId="6">'D3 LM'!$A$1:$N$38</definedName>
    <definedName name="_xlnm.Print_Area" localSheetId="0">'Starter'!$A$1:$E$49</definedName>
    <definedName name="_xlnm.Print_Titles" localSheetId="1">'D1 LD'!$1:$1</definedName>
    <definedName name="_xlnm.Print_Titles" localSheetId="2">'D1 LM'!$1:$1</definedName>
    <definedName name="_xlnm.Print_Titles" localSheetId="3">'D2 LD'!$1:$1</definedName>
    <definedName name="_xlnm.Print_Titles" localSheetId="4">'D2 LM'!$1:$1</definedName>
    <definedName name="_xlnm.Print_Titles" localSheetId="5">'D3 LD'!$1:$1</definedName>
    <definedName name="_xlnm.Print_Titles" localSheetId="6">'D3 LM'!$1:$1</definedName>
    <definedName name="Starter">'Starter'!$A$1:$E$49</definedName>
  </definedNames>
  <calcPr fullCalcOnLoad="1"/>
</workbook>
</file>

<file path=xl/sharedStrings.xml><?xml version="1.0" encoding="utf-8"?>
<sst xmlns="http://schemas.openxmlformats.org/spreadsheetml/2006/main" count="940" uniqueCount="125">
  <si>
    <t>#</t>
  </si>
  <si>
    <t>Name, Vorname</t>
  </si>
  <si>
    <t>Land</t>
  </si>
  <si>
    <t>Vorkampf</t>
  </si>
  <si>
    <t>Zeit</t>
  </si>
  <si>
    <t>GER</t>
  </si>
  <si>
    <t>1/2 Finale</t>
  </si>
  <si>
    <t>Finale</t>
  </si>
  <si>
    <t>D1</t>
  </si>
  <si>
    <t>∑</t>
  </si>
  <si>
    <t>D3</t>
  </si>
  <si>
    <t>D2</t>
  </si>
  <si>
    <t>St.#</t>
  </si>
  <si>
    <t>Meindl, Harald</t>
  </si>
  <si>
    <t>Österreich</t>
  </si>
  <si>
    <t>AUT</t>
  </si>
  <si>
    <t>Hochwartner, Helmut</t>
  </si>
  <si>
    <t>Wallnstorfer, Kurt</t>
  </si>
  <si>
    <t>Popovic, Marko</t>
  </si>
  <si>
    <t>Country</t>
  </si>
  <si>
    <t>Austria</t>
  </si>
  <si>
    <t>CRO</t>
  </si>
  <si>
    <t>Kroatien</t>
  </si>
  <si>
    <t>Croatia</t>
  </si>
  <si>
    <t>Luxa, Jan</t>
  </si>
  <si>
    <t>CZE</t>
  </si>
  <si>
    <t>Lexa, Patrik</t>
  </si>
  <si>
    <t>Visser, Wiebold</t>
  </si>
  <si>
    <t>Deutschland</t>
  </si>
  <si>
    <t>Germany</t>
  </si>
  <si>
    <t>Stein, Ralf</t>
  </si>
  <si>
    <t>Nagel, Jens</t>
  </si>
  <si>
    <t>LTU</t>
  </si>
  <si>
    <t>Polen</t>
  </si>
  <si>
    <t>POL</t>
  </si>
  <si>
    <t>Paprzycki, Janusz</t>
  </si>
  <si>
    <t>Ericsson, Lars-Eric</t>
  </si>
  <si>
    <t>Schweden</t>
  </si>
  <si>
    <t>SWE</t>
  </si>
  <si>
    <t>Schweiz</t>
  </si>
  <si>
    <t>SUI</t>
  </si>
  <si>
    <t>USA</t>
  </si>
  <si>
    <t>Zinner, Alena</t>
  </si>
  <si>
    <t>Bronckova, Jana</t>
  </si>
  <si>
    <t>Kocirova, Zuzana</t>
  </si>
  <si>
    <t>Maisel, Jana</t>
  </si>
  <si>
    <t>Jahn, Anke</t>
  </si>
  <si>
    <t>Bialik, Iwona</t>
  </si>
  <si>
    <t>Talar, Monika</t>
  </si>
  <si>
    <t>Czech Republic</t>
  </si>
  <si>
    <t>Balles, Otmar</t>
  </si>
  <si>
    <t>Lithuania</t>
  </si>
  <si>
    <t>Poland</t>
  </si>
  <si>
    <t>Sweden</t>
  </si>
  <si>
    <t>Switzerland</t>
  </si>
  <si>
    <t>Bruder, Klaus-Jürgen</t>
  </si>
  <si>
    <t>Kelterer, Erek</t>
  </si>
  <si>
    <t>Emberová, Zuzana</t>
  </si>
  <si>
    <t>Slovakia</t>
  </si>
  <si>
    <t>SVK</t>
  </si>
  <si>
    <t>Ernst, Kathrin</t>
  </si>
  <si>
    <t>Jankovicová, Lucia</t>
  </si>
  <si>
    <t>Steinberger, Sabine</t>
  </si>
  <si>
    <t>Svirbutaviciute, Ugne Gabija</t>
  </si>
  <si>
    <t>Slovenia</t>
  </si>
  <si>
    <t>SLO</t>
  </si>
  <si>
    <t>Grüniger, Alfred Robert</t>
  </si>
  <si>
    <t>Inukai, Iwana</t>
  </si>
  <si>
    <t>Japan</t>
  </si>
  <si>
    <t>JPN</t>
  </si>
  <si>
    <t>Kläusler, Markus</t>
  </si>
  <si>
    <t>Kobliha, Pavel</t>
  </si>
  <si>
    <t>Kuza, Jacek</t>
  </si>
  <si>
    <t>Lexa, Tomas</t>
  </si>
  <si>
    <t>Luxa, Josef</t>
  </si>
  <si>
    <t>Mészáros, Robert</t>
  </si>
  <si>
    <t>Mészáros, Jan</t>
  </si>
  <si>
    <t>Michalik, Karol</t>
  </si>
  <si>
    <t>Mittel, Henry</t>
  </si>
  <si>
    <t>Odagiri, Sakae</t>
  </si>
  <si>
    <t>Österberg, Henrik</t>
  </si>
  <si>
    <t>Papenfuss, Hendrik Frederik Deetlof</t>
  </si>
  <si>
    <t>South Africa</t>
  </si>
  <si>
    <t>RSA</t>
  </si>
  <si>
    <t>United States</t>
  </si>
  <si>
    <t>Schwarz, Markus</t>
  </si>
  <si>
    <t>Sinkevicius, Laurynas</t>
  </si>
  <si>
    <t>Svirbutavicius, Marijonas</t>
  </si>
  <si>
    <t>Targosz, Wlodzimierz</t>
  </si>
  <si>
    <t>Targosz, Mateusz</t>
  </si>
  <si>
    <t>Litauen</t>
  </si>
  <si>
    <t>Slowenien</t>
  </si>
  <si>
    <t>Tschechien</t>
  </si>
  <si>
    <t>Slowakei</t>
  </si>
  <si>
    <t>Südafrika</t>
  </si>
  <si>
    <t>Leerseite</t>
  </si>
  <si>
    <t>Max</t>
  </si>
  <si>
    <t>Papenfuss, Hendrik</t>
  </si>
  <si>
    <t>Nat.</t>
  </si>
  <si>
    <t>Riege 1</t>
  </si>
  <si>
    <t>Riege 2</t>
  </si>
  <si>
    <t>Riege 3</t>
  </si>
  <si>
    <t>Rajeff, Steve</t>
  </si>
  <si>
    <t>Stevanovic, Dusan</t>
  </si>
  <si>
    <t>Furlan, Borut</t>
  </si>
  <si>
    <t>Name</t>
  </si>
  <si>
    <t>Bahn 1</t>
  </si>
  <si>
    <t>Bahn 2</t>
  </si>
  <si>
    <t>Bahn 3</t>
  </si>
  <si>
    <t>D1 Fliege Ziel</t>
  </si>
  <si>
    <t>D2 Fliege Weit Einhand</t>
  </si>
  <si>
    <t>D3 Gewicht Präzision</t>
  </si>
  <si>
    <t>R</t>
  </si>
  <si>
    <t>Halbfinale / semi final</t>
  </si>
  <si>
    <t>Damen + Herren</t>
  </si>
  <si>
    <t>Fliege Ziel / Fly Accuracy</t>
  </si>
  <si>
    <t>-</t>
  </si>
  <si>
    <t>Pause / waiting time</t>
  </si>
  <si>
    <t>Begleitprogramm / supporting sports programm</t>
  </si>
  <si>
    <t>Fliege Weit Einhand / Fly Distance single handed</t>
  </si>
  <si>
    <t>Gewicht Präzision / Spinning Accurancy Arenberg</t>
  </si>
  <si>
    <t>Finale / final</t>
  </si>
  <si>
    <t>Herren</t>
  </si>
  <si>
    <t>Damen</t>
  </si>
  <si>
    <t>Siegerehrung aller Disziplinen / medal ceremony all disciplines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</si>
</sst>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h:mm"/>
    <numFmt numFmtId="174" formatCode="0.0000"/>
    <numFmt numFmtId="175" formatCode="0.0"/>
    <numFmt numFmtId="176" formatCode="00000"/>
    <numFmt numFmtId="177" formatCode="mm:ss.00"/>
    <numFmt numFmtId="178" formatCode="#,##0.000;[Red]\-#,##0.000"/>
    <numFmt numFmtId="179" formatCode="#,##0.000"/>
    <numFmt numFmtId="180" formatCode="0,000.000"/>
    <numFmt numFmtId="181" formatCode="#,##0.0"/>
    <numFmt numFmtId="182" formatCode="hh:ss"/>
    <numFmt numFmtId="183" formatCode="h:mm:ss.00"/>
    <numFmt numFmtId="184" formatCode="#,##0.0000"/>
    <numFmt numFmtId="185" formatCode="&quot;X&quot;;&quot;X&quot;;&quot;X&quot;;&quot;X&quot;"/>
    <numFmt numFmtId="186" formatCode="#,000.000"/>
    <numFmt numFmtId="187" formatCode="#,##0.00;[Red]\-#,##0.00"/>
    <numFmt numFmtId="188" formatCode="#,##0.00;[Red]\-#,##0.00;;"/>
    <numFmt numFmtId="189" formatCode="#,##0;[Red]\-#,##0;;"/>
  </numFmts>
  <fonts count="11">
    <font>
      <sz val="10"/>
      <name val="Arial"/>
      <family val="0"/>
    </font>
    <font>
      <u val="single"/>
      <sz val="10"/>
      <color indexed="14"/>
      <name val="MS Sans Serif"/>
      <family val="0"/>
    </font>
    <font>
      <sz val="10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Microsoft Sans Serif"/>
      <family val="2"/>
    </font>
    <font>
      <sz val="10"/>
      <name val="Microsoft Sans Serif"/>
      <family val="2"/>
    </font>
    <font>
      <sz val="8"/>
      <name val="Microsoft Sans Serif"/>
      <family val="2"/>
    </font>
    <font>
      <b/>
      <sz val="8"/>
      <name val="Microsoft Sans Serif"/>
      <family val="2"/>
    </font>
    <font>
      <b/>
      <sz val="8"/>
      <name val="Arial"/>
      <family val="2"/>
    </font>
    <font>
      <sz val="20"/>
      <name val="Microsoft Sans Serif"/>
      <family val="2"/>
    </font>
    <font>
      <b/>
      <sz val="20"/>
      <name val="Microsoft Sans Serif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" fontId="4" fillId="0" borderId="0" xfId="20" applyNumberFormat="1" applyFont="1" applyFill="1" applyAlignment="1">
      <alignment horizontal="center" vertical="top"/>
      <protection/>
    </xf>
    <xf numFmtId="49" fontId="4" fillId="0" borderId="0" xfId="20" applyNumberFormat="1" applyFont="1" applyFill="1" applyAlignment="1" quotePrefix="1">
      <alignment vertical="top"/>
      <protection/>
    </xf>
    <xf numFmtId="0" fontId="2" fillId="0" borderId="0" xfId="20" applyFont="1" applyAlignment="1">
      <alignment horizontal="left" vertical="top"/>
      <protection/>
    </xf>
    <xf numFmtId="1" fontId="4" fillId="0" borderId="0" xfId="20" applyNumberFormat="1" applyFont="1" applyFill="1" applyAlignment="1">
      <alignment/>
      <protection/>
    </xf>
    <xf numFmtId="49" fontId="4" fillId="0" borderId="0" xfId="20" applyNumberFormat="1" applyFont="1" applyFill="1" applyAlignment="1">
      <alignment/>
      <protection/>
    </xf>
    <xf numFmtId="177" fontId="4" fillId="0" borderId="0" xfId="20" applyNumberFormat="1" applyFont="1" applyFill="1" applyAlignment="1">
      <alignment horizontal="right"/>
      <protection/>
    </xf>
    <xf numFmtId="0" fontId="2" fillId="0" borderId="0" xfId="20" applyFont="1" applyAlignment="1">
      <alignment horizontal="left"/>
      <protection/>
    </xf>
    <xf numFmtId="1" fontId="4" fillId="0" borderId="0" xfId="20" applyNumberFormat="1" applyFont="1" applyFill="1" applyAlignment="1">
      <alignment horizontal="right"/>
      <protection/>
    </xf>
    <xf numFmtId="1" fontId="5" fillId="0" borderId="0" xfId="20" applyNumberFormat="1" applyFont="1" applyFill="1" applyAlignment="1">
      <alignment/>
      <protection/>
    </xf>
    <xf numFmtId="49" fontId="5" fillId="0" borderId="0" xfId="20" applyNumberFormat="1" applyFont="1" applyFill="1" applyAlignment="1">
      <alignment/>
      <protection/>
    </xf>
    <xf numFmtId="1" fontId="5" fillId="0" borderId="0" xfId="20" applyNumberFormat="1" applyFont="1" applyFill="1" applyAlignment="1" quotePrefix="1">
      <alignment/>
      <protection/>
    </xf>
    <xf numFmtId="1" fontId="5" fillId="0" borderId="0" xfId="20" applyNumberFormat="1" applyFont="1" applyFill="1" applyAlignment="1">
      <alignment horizontal="right"/>
      <protection/>
    </xf>
    <xf numFmtId="1" fontId="5" fillId="0" borderId="0" xfId="20" applyNumberFormat="1" applyFont="1" applyFill="1" applyAlignment="1" applyProtection="1">
      <alignment/>
      <protection locked="0"/>
    </xf>
    <xf numFmtId="0" fontId="2" fillId="0" borderId="0" xfId="20" applyFont="1" applyAlignment="1">
      <alignment vertical="top"/>
      <protection/>
    </xf>
    <xf numFmtId="0" fontId="2" fillId="0" borderId="0" xfId="20" applyFont="1">
      <alignment/>
      <protection/>
    </xf>
    <xf numFmtId="0" fontId="4" fillId="0" borderId="0" xfId="20" applyFont="1" applyAlignment="1">
      <alignment horizontal="center"/>
      <protection/>
    </xf>
    <xf numFmtId="0" fontId="5" fillId="0" borderId="0" xfId="20" applyFont="1" applyAlignment="1">
      <alignment horizontal="left" vertical="top"/>
      <protection/>
    </xf>
    <xf numFmtId="0" fontId="5" fillId="0" borderId="0" xfId="20" applyFont="1" applyAlignment="1">
      <alignment horizontal="left"/>
      <protection/>
    </xf>
    <xf numFmtId="0" fontId="5" fillId="0" borderId="0" xfId="20" applyFont="1" applyAlignment="1">
      <alignment horizontal="center"/>
      <protection/>
    </xf>
    <xf numFmtId="1" fontId="5" fillId="2" borderId="0" xfId="20" applyNumberFormat="1" applyFont="1" applyFill="1" applyAlignment="1">
      <alignment/>
      <protection/>
    </xf>
    <xf numFmtId="1" fontId="4" fillId="0" borderId="0" xfId="20" applyNumberFormat="1" applyFont="1" applyFill="1" applyBorder="1" applyAlignment="1">
      <alignment/>
      <protection/>
    </xf>
    <xf numFmtId="1" fontId="5" fillId="0" borderId="0" xfId="20" applyNumberFormat="1" applyFont="1" applyFill="1" applyBorder="1" applyAlignment="1">
      <alignment/>
      <protection/>
    </xf>
    <xf numFmtId="1" fontId="5" fillId="0" borderId="0" xfId="20" applyNumberFormat="1" applyFont="1" applyFill="1" applyBorder="1" applyAlignment="1" quotePrefix="1">
      <alignment/>
      <protection/>
    </xf>
    <xf numFmtId="177" fontId="6" fillId="0" borderId="0" xfId="20" applyNumberFormat="1" applyFont="1" applyFill="1" applyAlignment="1">
      <alignment/>
      <protection/>
    </xf>
    <xf numFmtId="177" fontId="6" fillId="0" borderId="0" xfId="20" applyNumberFormat="1" applyFont="1" applyFill="1" applyBorder="1" applyAlignment="1">
      <alignment/>
      <protection/>
    </xf>
    <xf numFmtId="177" fontId="6" fillId="0" borderId="0" xfId="20" applyNumberFormat="1" applyFont="1" applyFill="1" applyAlignment="1">
      <alignment horizontal="right"/>
      <protection/>
    </xf>
    <xf numFmtId="0" fontId="6" fillId="0" borderId="0" xfId="20" applyFont="1" applyAlignment="1">
      <alignment horizontal="left"/>
      <protection/>
    </xf>
    <xf numFmtId="177" fontId="6" fillId="2" borderId="0" xfId="20" applyNumberFormat="1" applyFont="1" applyFill="1" applyAlignment="1">
      <alignment/>
      <protection/>
    </xf>
    <xf numFmtId="177" fontId="6" fillId="2" borderId="0" xfId="20" applyNumberFormat="1" applyFont="1" applyFill="1" applyBorder="1" applyAlignment="1">
      <alignment/>
      <protection/>
    </xf>
    <xf numFmtId="49" fontId="7" fillId="0" borderId="0" xfId="20" applyNumberFormat="1" applyFont="1" applyFill="1" applyAlignment="1" quotePrefix="1">
      <alignment vertical="top"/>
      <protection/>
    </xf>
    <xf numFmtId="49" fontId="6" fillId="0" borderId="0" xfId="20" applyNumberFormat="1" applyFont="1" applyFill="1" applyAlignment="1" quotePrefix="1">
      <alignment/>
      <protection/>
    </xf>
    <xf numFmtId="0" fontId="6" fillId="0" borderId="0" xfId="20" applyFont="1" applyAlignment="1">
      <alignment horizontal="center"/>
      <protection/>
    </xf>
    <xf numFmtId="49" fontId="6" fillId="0" borderId="0" xfId="20" applyNumberFormat="1" applyFont="1" applyFill="1" applyBorder="1" applyAlignment="1">
      <alignment/>
      <protection/>
    </xf>
    <xf numFmtId="49" fontId="6" fillId="0" borderId="0" xfId="20" applyNumberFormat="1" applyFont="1" applyFill="1" applyAlignment="1">
      <alignment/>
      <protection/>
    </xf>
    <xf numFmtId="1" fontId="4" fillId="0" borderId="0" xfId="20" applyNumberFormat="1" applyFont="1" applyFill="1" applyAlignment="1" applyProtection="1">
      <alignment horizontal="right"/>
      <protection locked="0"/>
    </xf>
    <xf numFmtId="1" fontId="4" fillId="2" borderId="0" xfId="20" applyNumberFormat="1" applyFont="1" applyFill="1" applyAlignment="1">
      <alignment horizontal="right"/>
      <protection/>
    </xf>
    <xf numFmtId="177" fontId="4" fillId="2" borderId="0" xfId="20" applyNumberFormat="1" applyFont="1" applyFill="1" applyAlignment="1">
      <alignment horizontal="right"/>
      <protection/>
    </xf>
    <xf numFmtId="187" fontId="5" fillId="0" borderId="0" xfId="20" applyNumberFormat="1" applyFont="1" applyFill="1" applyAlignment="1" quotePrefix="1">
      <alignment/>
      <protection/>
    </xf>
    <xf numFmtId="187" fontId="6" fillId="0" borderId="0" xfId="20" applyNumberFormat="1" applyFont="1" applyFill="1" applyAlignment="1">
      <alignment/>
      <protection/>
    </xf>
    <xf numFmtId="187" fontId="5" fillId="0" borderId="0" xfId="20" applyNumberFormat="1" applyFont="1" applyFill="1" applyAlignment="1">
      <alignment/>
      <protection/>
    </xf>
    <xf numFmtId="1" fontId="4" fillId="3" borderId="0" xfId="20" applyNumberFormat="1" applyFont="1" applyFill="1" applyAlignment="1">
      <alignment horizontal="right"/>
      <protection/>
    </xf>
    <xf numFmtId="177" fontId="4" fillId="3" borderId="0" xfId="20" applyNumberFormat="1" applyFont="1" applyFill="1" applyAlignment="1">
      <alignment horizontal="right"/>
      <protection/>
    </xf>
    <xf numFmtId="1" fontId="4" fillId="4" borderId="0" xfId="20" applyNumberFormat="1" applyFont="1" applyFill="1" applyAlignment="1">
      <alignment horizontal="right"/>
      <protection/>
    </xf>
    <xf numFmtId="177" fontId="4" fillId="4" borderId="0" xfId="20" applyNumberFormat="1" applyFont="1" applyFill="1" applyAlignment="1">
      <alignment horizontal="right"/>
      <protection/>
    </xf>
    <xf numFmtId="1" fontId="4" fillId="4" borderId="0" xfId="20" applyNumberFormat="1" applyFont="1" applyFill="1" applyAlignment="1" applyProtection="1">
      <alignment horizontal="right"/>
      <protection locked="0"/>
    </xf>
    <xf numFmtId="1" fontId="4" fillId="3" borderId="0" xfId="20" applyNumberFormat="1" applyFont="1" applyFill="1" applyAlignment="1" applyProtection="1">
      <alignment horizontal="right"/>
      <protection locked="0"/>
    </xf>
    <xf numFmtId="0" fontId="5" fillId="0" borderId="0" xfId="20" applyFont="1" applyAlignment="1">
      <alignment/>
      <protection/>
    </xf>
    <xf numFmtId="0" fontId="6" fillId="0" borderId="0" xfId="20" applyFont="1" applyAlignment="1">
      <alignment/>
      <protection/>
    </xf>
    <xf numFmtId="0" fontId="5" fillId="0" borderId="0" xfId="20" applyFont="1" applyAlignment="1">
      <alignment horizontal="right" vertical="top"/>
      <protection/>
    </xf>
    <xf numFmtId="0" fontId="5" fillId="0" borderId="0" xfId="20" applyFont="1" applyAlignment="1">
      <alignment horizontal="right"/>
      <protection/>
    </xf>
    <xf numFmtId="1" fontId="5" fillId="0" borderId="0" xfId="20" applyNumberFormat="1" applyFont="1" applyAlignment="1">
      <alignment horizontal="right"/>
      <protection/>
    </xf>
    <xf numFmtId="0" fontId="2" fillId="0" borderId="0" xfId="20" applyFont="1" applyAlignment="1">
      <alignment horizontal="right" vertical="top"/>
      <protection/>
    </xf>
    <xf numFmtId="0" fontId="2" fillId="0" borderId="0" xfId="20" applyFont="1" applyAlignment="1">
      <alignment horizontal="right"/>
      <protection/>
    </xf>
    <xf numFmtId="49" fontId="5" fillId="0" borderId="0" xfId="20" applyNumberFormat="1" applyFont="1" applyAlignment="1">
      <alignment/>
      <protection/>
    </xf>
    <xf numFmtId="1" fontId="5" fillId="0" borderId="0" xfId="20" applyNumberFormat="1" applyFont="1" applyAlignment="1">
      <alignment/>
      <protection/>
    </xf>
    <xf numFmtId="0" fontId="5" fillId="0" borderId="0" xfId="20" applyNumberFormat="1" applyFont="1" applyAlignment="1">
      <alignment/>
      <protection/>
    </xf>
    <xf numFmtId="0" fontId="4" fillId="0" borderId="0" xfId="20" applyFont="1" applyAlignment="1">
      <alignment/>
      <protection/>
    </xf>
    <xf numFmtId="49" fontId="7" fillId="0" borderId="0" xfId="20" applyNumberFormat="1" applyFont="1" applyFill="1" applyAlignment="1">
      <alignment/>
      <protection/>
    </xf>
    <xf numFmtId="49" fontId="7" fillId="0" borderId="0" xfId="20" applyNumberFormat="1" applyFont="1" applyFill="1" applyBorder="1" applyAlignment="1">
      <alignment/>
      <protection/>
    </xf>
    <xf numFmtId="189" fontId="5" fillId="2" borderId="0" xfId="20" applyNumberFormat="1" applyFont="1" applyFill="1" applyBorder="1" applyAlignment="1">
      <alignment/>
      <protection/>
    </xf>
    <xf numFmtId="189" fontId="5" fillId="2" borderId="0" xfId="20" applyNumberFormat="1" applyFont="1" applyFill="1" applyAlignment="1">
      <alignment/>
      <protection/>
    </xf>
    <xf numFmtId="188" fontId="5" fillId="2" borderId="0" xfId="20" applyNumberFormat="1" applyFont="1" applyFill="1" applyAlignment="1">
      <alignment/>
      <protection/>
    </xf>
    <xf numFmtId="187" fontId="5" fillId="0" borderId="0" xfId="20" applyNumberFormat="1" applyFont="1" applyAlignment="1">
      <alignment horizontal="right"/>
      <protection/>
    </xf>
    <xf numFmtId="0" fontId="9" fillId="0" borderId="0" xfId="20" applyFont="1" applyAlignment="1">
      <alignment/>
      <protection/>
    </xf>
    <xf numFmtId="0" fontId="10" fillId="0" borderId="0" xfId="20" applyFont="1" applyAlignment="1">
      <alignment/>
      <protection/>
    </xf>
    <xf numFmtId="20" fontId="9" fillId="0" borderId="0" xfId="20" applyNumberFormat="1" applyFont="1" applyAlignment="1">
      <alignment/>
      <protection/>
    </xf>
    <xf numFmtId="0" fontId="9" fillId="0" borderId="0" xfId="20" applyFont="1" applyAlignment="1" quotePrefix="1">
      <alignment/>
      <protection/>
    </xf>
    <xf numFmtId="20" fontId="10" fillId="0" borderId="0" xfId="20" applyNumberFormat="1" applyFont="1" applyAlignment="1">
      <alignment/>
      <protection/>
    </xf>
    <xf numFmtId="0" fontId="10" fillId="0" borderId="0" xfId="20" applyFont="1" applyAlignment="1" quotePrefix="1">
      <alignment/>
      <protection/>
    </xf>
    <xf numFmtId="1" fontId="4" fillId="2" borderId="0" xfId="20" applyNumberFormat="1" applyFont="1" applyFill="1" applyAlignment="1" applyProtection="1">
      <alignment horizontal="center" vertical="top"/>
      <protection locked="0"/>
    </xf>
    <xf numFmtId="0" fontId="4" fillId="3" borderId="0" xfId="20" applyFont="1" applyFill="1" applyAlignment="1">
      <alignment horizontal="center" vertical="top"/>
      <protection/>
    </xf>
    <xf numFmtId="0" fontId="4" fillId="4" borderId="0" xfId="20" applyFont="1" applyFill="1" applyAlignment="1">
      <alignment horizontal="center" vertical="top"/>
      <protection/>
    </xf>
    <xf numFmtId="0" fontId="9" fillId="0" borderId="0" xfId="20" applyFont="1" applyAlignment="1">
      <alignment horizontal="center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Castingauswertung neu" xfId="20"/>
    <cellStyle name="Currency" xfId="21"/>
    <cellStyle name="Currency [0]" xfId="22"/>
  </cellStyles>
  <dxfs count="3">
    <dxf>
      <font>
        <color auto="1"/>
      </font>
      <fill>
        <patternFill>
          <bgColor rgb="FFFFFF99"/>
        </patternFill>
      </fill>
      <border/>
    </dxf>
    <dxf>
      <font>
        <color auto="1"/>
      </font>
      <fill>
        <patternFill>
          <bgColor rgb="FFCCFFCC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2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png" /><Relationship Id="rId4" Type="http://schemas.openxmlformats.org/officeDocument/2006/relationships/image" Target="../media/image4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png" /><Relationship Id="rId4" Type="http://schemas.openxmlformats.org/officeDocument/2006/relationships/image" Target="../media/image4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png" /><Relationship Id="rId4" Type="http://schemas.openxmlformats.org/officeDocument/2006/relationships/image" Target="../media/image4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png" /><Relationship Id="rId4" Type="http://schemas.openxmlformats.org/officeDocument/2006/relationships/image" Target="../media/image4.jpe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png" /><Relationship Id="rId4" Type="http://schemas.openxmlformats.org/officeDocument/2006/relationships/image" Target="../media/image4.jpe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png" /><Relationship Id="rId4" Type="http://schemas.openxmlformats.org/officeDocument/2006/relationships/image" Target="../media/image4.jpe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4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png" /><Relationship Id="rId4" Type="http://schemas.openxmlformats.org/officeDocument/2006/relationships/image" Target="../media/image4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png" /><Relationship Id="rId4" Type="http://schemas.openxmlformats.org/officeDocument/2006/relationships/image" Target="../media/image4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W49"/>
  <sheetViews>
    <sheetView workbookViewId="0" topLeftCell="A1">
      <pane xSplit="1" ySplit="1" topLeftCell="B2" activePane="bottomRight" state="frozen"/>
      <selection pane="topLeft" activeCell="A1" sqref="A1:M38"/>
      <selection pane="topRight" activeCell="A1" sqref="A1:M38"/>
      <selection pane="bottomLeft" activeCell="A1" sqref="A1:M38"/>
      <selection pane="bottomRight" activeCell="A1" sqref="A1:M38"/>
    </sheetView>
  </sheetViews>
  <sheetFormatPr defaultColWidth="11.421875" defaultRowHeight="12.75"/>
  <cols>
    <col min="1" max="1" width="4.7109375" style="47" bestFit="1" customWidth="1"/>
    <col min="2" max="2" width="38.8515625" style="47" customWidth="1"/>
    <col min="3" max="3" width="14.8515625" style="47" customWidth="1"/>
    <col min="4" max="4" width="16.8515625" style="47" customWidth="1"/>
    <col min="5" max="5" width="5.8515625" style="48" bestFit="1" customWidth="1"/>
    <col min="6" max="20" width="5.8515625" style="48" customWidth="1"/>
    <col min="21" max="21" width="11.421875" style="47" customWidth="1"/>
    <col min="22" max="22" width="25.421875" style="47" bestFit="1" customWidth="1"/>
    <col min="23" max="16384" width="11.421875" style="47" customWidth="1"/>
  </cols>
  <sheetData>
    <row r="1" spans="1:20" ht="12.75" customHeight="1">
      <c r="A1" s="4" t="s">
        <v>12</v>
      </c>
      <c r="B1" s="5" t="s">
        <v>1</v>
      </c>
      <c r="C1" s="5" t="s">
        <v>2</v>
      </c>
      <c r="D1" s="5" t="s">
        <v>19</v>
      </c>
      <c r="E1" s="5" t="s">
        <v>98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3" ht="12.75" customHeight="1">
      <c r="A2" s="9">
        <v>1</v>
      </c>
      <c r="B2" s="10" t="s">
        <v>47</v>
      </c>
      <c r="C2" s="10" t="s">
        <v>33</v>
      </c>
      <c r="D2" s="10" t="s">
        <v>52</v>
      </c>
      <c r="E2" s="34" t="s">
        <v>34</v>
      </c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55">
        <f>A2</f>
        <v>1</v>
      </c>
      <c r="V2" s="54" t="str">
        <f>B2</f>
        <v>Bialik, Iwona</v>
      </c>
      <c r="W2" s="54" t="str">
        <f>E2</f>
        <v>POL</v>
      </c>
    </row>
    <row r="3" spans="1:23" ht="12.75">
      <c r="A3" s="9">
        <v>2</v>
      </c>
      <c r="B3" s="10" t="s">
        <v>43</v>
      </c>
      <c r="C3" s="10" t="s">
        <v>92</v>
      </c>
      <c r="D3" s="10" t="s">
        <v>49</v>
      </c>
      <c r="E3" s="34" t="s">
        <v>25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55">
        <f aca="true" t="shared" si="0" ref="U3:U49">A3</f>
        <v>2</v>
      </c>
      <c r="V3" s="54" t="str">
        <f aca="true" t="shared" si="1" ref="V3:V49">B3</f>
        <v>Bronckova, Jana</v>
      </c>
      <c r="W3" s="54" t="str">
        <f aca="true" t="shared" si="2" ref="W3:W49">E3</f>
        <v>CZE</v>
      </c>
    </row>
    <row r="4" spans="1:23" ht="12.75">
      <c r="A4" s="22">
        <v>3</v>
      </c>
      <c r="B4" s="10" t="s">
        <v>57</v>
      </c>
      <c r="C4" s="10" t="s">
        <v>93</v>
      </c>
      <c r="D4" s="10" t="s">
        <v>58</v>
      </c>
      <c r="E4" s="34" t="s">
        <v>59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55">
        <f t="shared" si="0"/>
        <v>3</v>
      </c>
      <c r="V4" s="54" t="str">
        <f t="shared" si="1"/>
        <v>Emberová, Zuzana</v>
      </c>
      <c r="W4" s="54" t="str">
        <f t="shared" si="2"/>
        <v>SVK</v>
      </c>
    </row>
    <row r="5" spans="1:23" ht="12.75">
      <c r="A5" s="22">
        <v>4</v>
      </c>
      <c r="B5" s="10" t="s">
        <v>60</v>
      </c>
      <c r="C5" s="10" t="s">
        <v>28</v>
      </c>
      <c r="D5" s="10" t="s">
        <v>29</v>
      </c>
      <c r="E5" s="34" t="s">
        <v>5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55">
        <f t="shared" si="0"/>
        <v>4</v>
      </c>
      <c r="V5" s="54" t="str">
        <f t="shared" si="1"/>
        <v>Ernst, Kathrin</v>
      </c>
      <c r="W5" s="54" t="str">
        <f t="shared" si="2"/>
        <v>GER</v>
      </c>
    </row>
    <row r="6" spans="1:23" ht="12.75">
      <c r="A6" s="22">
        <v>5</v>
      </c>
      <c r="B6" s="10" t="s">
        <v>46</v>
      </c>
      <c r="C6" s="10" t="s">
        <v>28</v>
      </c>
      <c r="D6" s="10" t="s">
        <v>29</v>
      </c>
      <c r="E6" s="33" t="s">
        <v>5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55">
        <f t="shared" si="0"/>
        <v>5</v>
      </c>
      <c r="V6" s="54" t="str">
        <f t="shared" si="1"/>
        <v>Jahn, Anke</v>
      </c>
      <c r="W6" s="54" t="str">
        <f t="shared" si="2"/>
        <v>GER</v>
      </c>
    </row>
    <row r="7" spans="1:23" ht="12.75">
      <c r="A7" s="22">
        <v>6</v>
      </c>
      <c r="B7" s="10" t="s">
        <v>61</v>
      </c>
      <c r="C7" s="10" t="s">
        <v>93</v>
      </c>
      <c r="D7" s="10" t="s">
        <v>58</v>
      </c>
      <c r="E7" s="33" t="s">
        <v>59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55">
        <f t="shared" si="0"/>
        <v>6</v>
      </c>
      <c r="V7" s="54" t="str">
        <f t="shared" si="1"/>
        <v>Jankovicová, Lucia</v>
      </c>
      <c r="W7" s="54" t="str">
        <f t="shared" si="2"/>
        <v>SVK</v>
      </c>
    </row>
    <row r="8" spans="1:23" ht="12.75">
      <c r="A8" s="22">
        <v>7</v>
      </c>
      <c r="B8" s="10" t="s">
        <v>44</v>
      </c>
      <c r="C8" s="10" t="s">
        <v>92</v>
      </c>
      <c r="D8" s="10" t="s">
        <v>49</v>
      </c>
      <c r="E8" s="33" t="s">
        <v>25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55">
        <f t="shared" si="0"/>
        <v>7</v>
      </c>
      <c r="V8" s="54" t="str">
        <f t="shared" si="1"/>
        <v>Kocirova, Zuzana</v>
      </c>
      <c r="W8" s="54" t="str">
        <f t="shared" si="2"/>
        <v>CZE</v>
      </c>
    </row>
    <row r="9" spans="1:23" ht="12.75">
      <c r="A9" s="22">
        <v>8</v>
      </c>
      <c r="B9" s="10" t="s">
        <v>45</v>
      </c>
      <c r="C9" s="10" t="s">
        <v>28</v>
      </c>
      <c r="D9" s="10" t="s">
        <v>29</v>
      </c>
      <c r="E9" s="33" t="s">
        <v>5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55">
        <f t="shared" si="0"/>
        <v>8</v>
      </c>
      <c r="V9" s="54" t="str">
        <f t="shared" si="1"/>
        <v>Maisel, Jana</v>
      </c>
      <c r="W9" s="54" t="str">
        <f t="shared" si="2"/>
        <v>GER</v>
      </c>
    </row>
    <row r="10" spans="1:23" ht="12.75">
      <c r="A10" s="22">
        <v>9</v>
      </c>
      <c r="B10" s="10" t="s">
        <v>62</v>
      </c>
      <c r="C10" s="47" t="s">
        <v>14</v>
      </c>
      <c r="D10" s="10" t="s">
        <v>20</v>
      </c>
      <c r="E10" s="33" t="s">
        <v>15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55">
        <f t="shared" si="0"/>
        <v>9</v>
      </c>
      <c r="V10" s="54" t="str">
        <f t="shared" si="1"/>
        <v>Steinberger, Sabine</v>
      </c>
      <c r="W10" s="54" t="str">
        <f t="shared" si="2"/>
        <v>AUT</v>
      </c>
    </row>
    <row r="11" spans="1:23" ht="12.75">
      <c r="A11" s="9">
        <v>10</v>
      </c>
      <c r="B11" s="10" t="s">
        <v>63</v>
      </c>
      <c r="C11" s="47" t="s">
        <v>90</v>
      </c>
      <c r="D11" s="10" t="s">
        <v>51</v>
      </c>
      <c r="E11" s="33" t="s">
        <v>32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55">
        <f t="shared" si="0"/>
        <v>10</v>
      </c>
      <c r="V11" s="54" t="str">
        <f t="shared" si="1"/>
        <v>Svirbutaviciute, Ugne Gabija</v>
      </c>
      <c r="W11" s="54" t="str">
        <f t="shared" si="2"/>
        <v>LTU</v>
      </c>
    </row>
    <row r="12" spans="1:23" ht="12.75">
      <c r="A12" s="9">
        <v>11</v>
      </c>
      <c r="B12" s="10" t="s">
        <v>48</v>
      </c>
      <c r="C12" s="10" t="s">
        <v>33</v>
      </c>
      <c r="D12" s="10" t="s">
        <v>52</v>
      </c>
      <c r="E12" s="33" t="s">
        <v>34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55">
        <f t="shared" si="0"/>
        <v>11</v>
      </c>
      <c r="V12" s="54" t="str">
        <f t="shared" si="1"/>
        <v>Talar, Monika</v>
      </c>
      <c r="W12" s="54" t="str">
        <f t="shared" si="2"/>
        <v>POL</v>
      </c>
    </row>
    <row r="13" spans="1:23" ht="12.75">
      <c r="A13" s="9">
        <v>12</v>
      </c>
      <c r="B13" s="10" t="s">
        <v>42</v>
      </c>
      <c r="C13" s="47" t="s">
        <v>14</v>
      </c>
      <c r="D13" s="10" t="s">
        <v>20</v>
      </c>
      <c r="E13" s="33" t="s">
        <v>15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55">
        <f t="shared" si="0"/>
        <v>12</v>
      </c>
      <c r="V13" s="54" t="str">
        <f t="shared" si="1"/>
        <v>Zinner, Alena</v>
      </c>
      <c r="W13" s="54" t="str">
        <f t="shared" si="2"/>
        <v>AUT</v>
      </c>
    </row>
    <row r="14" spans="1:23" ht="12.75">
      <c r="A14" s="9">
        <v>13</v>
      </c>
      <c r="B14" s="10" t="s">
        <v>55</v>
      </c>
      <c r="C14" s="10" t="s">
        <v>28</v>
      </c>
      <c r="D14" s="10" t="s">
        <v>29</v>
      </c>
      <c r="E14" s="33" t="s">
        <v>5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55">
        <f t="shared" si="0"/>
        <v>13</v>
      </c>
      <c r="V14" s="54" t="str">
        <f t="shared" si="1"/>
        <v>Bruder, Klaus-Jürgen</v>
      </c>
      <c r="W14" s="54" t="str">
        <f t="shared" si="2"/>
        <v>GER</v>
      </c>
    </row>
    <row r="15" spans="1:23" ht="12.75">
      <c r="A15" s="9">
        <v>14</v>
      </c>
      <c r="B15" s="10" t="s">
        <v>104</v>
      </c>
      <c r="C15" s="10" t="s">
        <v>91</v>
      </c>
      <c r="D15" s="10" t="s">
        <v>64</v>
      </c>
      <c r="E15" s="33" t="s">
        <v>65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55">
        <f t="shared" si="0"/>
        <v>14</v>
      </c>
      <c r="V15" s="54" t="str">
        <f t="shared" si="1"/>
        <v>Furlan, Borut</v>
      </c>
      <c r="W15" s="54" t="str">
        <f t="shared" si="2"/>
        <v>SLO</v>
      </c>
    </row>
    <row r="16" spans="1:23" ht="12.75">
      <c r="A16" s="9">
        <v>15</v>
      </c>
      <c r="B16" s="10" t="s">
        <v>50</v>
      </c>
      <c r="C16" s="10" t="s">
        <v>28</v>
      </c>
      <c r="D16" s="10" t="s">
        <v>29</v>
      </c>
      <c r="E16" s="33" t="s">
        <v>5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55">
        <f t="shared" si="0"/>
        <v>15</v>
      </c>
      <c r="V16" s="54" t="str">
        <f t="shared" si="1"/>
        <v>Balles, Otmar</v>
      </c>
      <c r="W16" s="54" t="str">
        <f t="shared" si="2"/>
        <v>GER</v>
      </c>
    </row>
    <row r="17" spans="1:23" ht="12.75">
      <c r="A17" s="9">
        <v>16</v>
      </c>
      <c r="B17" s="10" t="s">
        <v>103</v>
      </c>
      <c r="C17" s="10" t="s">
        <v>91</v>
      </c>
      <c r="D17" s="10" t="s">
        <v>64</v>
      </c>
      <c r="E17" s="33" t="s">
        <v>65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55">
        <f t="shared" si="0"/>
        <v>16</v>
      </c>
      <c r="V17" s="54" t="str">
        <f t="shared" si="1"/>
        <v>Stevanovic, Dusan</v>
      </c>
      <c r="W17" s="54" t="str">
        <f t="shared" si="2"/>
        <v>SLO</v>
      </c>
    </row>
    <row r="18" spans="1:23" ht="12.75">
      <c r="A18" s="9">
        <v>17</v>
      </c>
      <c r="B18" s="10" t="s">
        <v>36</v>
      </c>
      <c r="C18" s="10" t="s">
        <v>37</v>
      </c>
      <c r="D18" s="10" t="s">
        <v>53</v>
      </c>
      <c r="E18" s="34" t="s">
        <v>38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55">
        <f t="shared" si="0"/>
        <v>17</v>
      </c>
      <c r="V18" s="54" t="str">
        <f t="shared" si="1"/>
        <v>Ericsson, Lars-Eric</v>
      </c>
      <c r="W18" s="54" t="str">
        <f t="shared" si="2"/>
        <v>SWE</v>
      </c>
    </row>
    <row r="19" spans="1:23" ht="12.75">
      <c r="A19" s="9">
        <v>18</v>
      </c>
      <c r="B19" s="10" t="s">
        <v>66</v>
      </c>
      <c r="C19" s="10" t="s">
        <v>39</v>
      </c>
      <c r="D19" s="10" t="s">
        <v>54</v>
      </c>
      <c r="E19" s="34" t="s">
        <v>40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55">
        <f t="shared" si="0"/>
        <v>18</v>
      </c>
      <c r="V19" s="54" t="str">
        <f t="shared" si="1"/>
        <v>Grüniger, Alfred Robert</v>
      </c>
      <c r="W19" s="54" t="str">
        <f t="shared" si="2"/>
        <v>SUI</v>
      </c>
    </row>
    <row r="20" spans="1:23" ht="12.75">
      <c r="A20" s="9">
        <v>19</v>
      </c>
      <c r="B20" s="10" t="s">
        <v>16</v>
      </c>
      <c r="C20" s="47" t="s">
        <v>14</v>
      </c>
      <c r="D20" s="10" t="s">
        <v>20</v>
      </c>
      <c r="E20" s="34" t="s">
        <v>15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55">
        <f t="shared" si="0"/>
        <v>19</v>
      </c>
      <c r="V20" s="54" t="str">
        <f t="shared" si="1"/>
        <v>Hochwartner, Helmut</v>
      </c>
      <c r="W20" s="54" t="str">
        <f t="shared" si="2"/>
        <v>AUT</v>
      </c>
    </row>
    <row r="21" spans="1:23" ht="12.75">
      <c r="A21" s="9">
        <v>20</v>
      </c>
      <c r="B21" s="10" t="s">
        <v>67</v>
      </c>
      <c r="C21" s="10" t="s">
        <v>68</v>
      </c>
      <c r="D21" s="10" t="s">
        <v>68</v>
      </c>
      <c r="E21" s="34" t="s">
        <v>69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55">
        <f t="shared" si="0"/>
        <v>20</v>
      </c>
      <c r="V21" s="54" t="str">
        <f t="shared" si="1"/>
        <v>Inukai, Iwana</v>
      </c>
      <c r="W21" s="54" t="str">
        <f t="shared" si="2"/>
        <v>JPN</v>
      </c>
    </row>
    <row r="22" spans="1:23" ht="12.75">
      <c r="A22" s="9">
        <v>21</v>
      </c>
      <c r="B22" s="10" t="s">
        <v>56</v>
      </c>
      <c r="C22" s="10" t="s">
        <v>28</v>
      </c>
      <c r="D22" s="10" t="s">
        <v>29</v>
      </c>
      <c r="E22" s="34" t="s">
        <v>5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55">
        <f t="shared" si="0"/>
        <v>21</v>
      </c>
      <c r="V22" s="54" t="str">
        <f t="shared" si="1"/>
        <v>Kelterer, Erek</v>
      </c>
      <c r="W22" s="54" t="str">
        <f t="shared" si="2"/>
        <v>GER</v>
      </c>
    </row>
    <row r="23" spans="1:23" ht="12.75">
      <c r="A23" s="9">
        <v>22</v>
      </c>
      <c r="B23" s="10" t="s">
        <v>70</v>
      </c>
      <c r="C23" s="10" t="s">
        <v>39</v>
      </c>
      <c r="D23" s="10" t="s">
        <v>54</v>
      </c>
      <c r="E23" s="34" t="s">
        <v>40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55">
        <f t="shared" si="0"/>
        <v>22</v>
      </c>
      <c r="V23" s="54" t="str">
        <f t="shared" si="1"/>
        <v>Kläusler, Markus</v>
      </c>
      <c r="W23" s="54" t="str">
        <f t="shared" si="2"/>
        <v>SUI</v>
      </c>
    </row>
    <row r="24" spans="1:23" ht="12.75">
      <c r="A24" s="9">
        <v>23</v>
      </c>
      <c r="B24" s="10" t="s">
        <v>71</v>
      </c>
      <c r="C24" s="10" t="s">
        <v>92</v>
      </c>
      <c r="D24" s="10" t="s">
        <v>49</v>
      </c>
      <c r="E24" s="34" t="s">
        <v>25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55">
        <f t="shared" si="0"/>
        <v>23</v>
      </c>
      <c r="V24" s="54" t="str">
        <f t="shared" si="1"/>
        <v>Kobliha, Pavel</v>
      </c>
      <c r="W24" s="54" t="str">
        <f t="shared" si="2"/>
        <v>CZE</v>
      </c>
    </row>
    <row r="25" spans="1:23" ht="12.75">
      <c r="A25" s="9">
        <v>24</v>
      </c>
      <c r="B25" s="10" t="s">
        <v>72</v>
      </c>
      <c r="C25" s="10" t="s">
        <v>33</v>
      </c>
      <c r="D25" s="10" t="s">
        <v>52</v>
      </c>
      <c r="E25" s="34" t="s">
        <v>34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55">
        <f t="shared" si="0"/>
        <v>24</v>
      </c>
      <c r="V25" s="54" t="str">
        <f t="shared" si="1"/>
        <v>Kuza, Jacek</v>
      </c>
      <c r="W25" s="54" t="str">
        <f t="shared" si="2"/>
        <v>POL</v>
      </c>
    </row>
    <row r="26" spans="1:23" ht="12.75">
      <c r="A26" s="9">
        <v>25</v>
      </c>
      <c r="B26" s="10" t="s">
        <v>26</v>
      </c>
      <c r="C26" s="10" t="s">
        <v>92</v>
      </c>
      <c r="D26" s="10" t="s">
        <v>49</v>
      </c>
      <c r="E26" s="34" t="s">
        <v>25</v>
      </c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55">
        <f t="shared" si="0"/>
        <v>25</v>
      </c>
      <c r="V26" s="54" t="str">
        <f t="shared" si="1"/>
        <v>Lexa, Patrik</v>
      </c>
      <c r="W26" s="54" t="str">
        <f t="shared" si="2"/>
        <v>CZE</v>
      </c>
    </row>
    <row r="27" spans="1:23" ht="12.75">
      <c r="A27" s="9">
        <v>26</v>
      </c>
      <c r="B27" s="10" t="s">
        <v>73</v>
      </c>
      <c r="C27" s="10" t="s">
        <v>92</v>
      </c>
      <c r="D27" s="10" t="s">
        <v>49</v>
      </c>
      <c r="E27" s="34" t="s">
        <v>25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55">
        <f t="shared" si="0"/>
        <v>26</v>
      </c>
      <c r="V27" s="54" t="str">
        <f t="shared" si="1"/>
        <v>Lexa, Tomas</v>
      </c>
      <c r="W27" s="54" t="str">
        <f t="shared" si="2"/>
        <v>CZE</v>
      </c>
    </row>
    <row r="28" spans="1:23" ht="12.75">
      <c r="A28" s="9">
        <v>27</v>
      </c>
      <c r="B28" s="10" t="s">
        <v>24</v>
      </c>
      <c r="C28" s="10" t="s">
        <v>92</v>
      </c>
      <c r="D28" s="10" t="s">
        <v>49</v>
      </c>
      <c r="E28" s="34" t="s">
        <v>25</v>
      </c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55">
        <f t="shared" si="0"/>
        <v>27</v>
      </c>
      <c r="V28" s="54" t="str">
        <f t="shared" si="1"/>
        <v>Luxa, Jan</v>
      </c>
      <c r="W28" s="54" t="str">
        <f t="shared" si="2"/>
        <v>CZE</v>
      </c>
    </row>
    <row r="29" spans="1:23" ht="12.75">
      <c r="A29" s="9">
        <v>28</v>
      </c>
      <c r="B29" s="10" t="s">
        <v>74</v>
      </c>
      <c r="C29" s="10" t="s">
        <v>92</v>
      </c>
      <c r="D29" s="10" t="s">
        <v>49</v>
      </c>
      <c r="E29" s="34" t="s">
        <v>25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5">
        <f t="shared" si="0"/>
        <v>28</v>
      </c>
      <c r="V29" s="54" t="str">
        <f t="shared" si="1"/>
        <v>Luxa, Josef</v>
      </c>
      <c r="W29" s="54" t="str">
        <f t="shared" si="2"/>
        <v>CZE</v>
      </c>
    </row>
    <row r="30" spans="1:23" ht="12.75">
      <c r="A30" s="9">
        <v>29</v>
      </c>
      <c r="B30" s="10" t="s">
        <v>13</v>
      </c>
      <c r="C30" s="47" t="s">
        <v>14</v>
      </c>
      <c r="D30" s="10" t="s">
        <v>20</v>
      </c>
      <c r="E30" s="34" t="s">
        <v>15</v>
      </c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55">
        <f t="shared" si="0"/>
        <v>29</v>
      </c>
      <c r="V30" s="54" t="str">
        <f t="shared" si="1"/>
        <v>Meindl, Harald</v>
      </c>
      <c r="W30" s="54" t="str">
        <f t="shared" si="2"/>
        <v>AUT</v>
      </c>
    </row>
    <row r="31" spans="1:23" ht="12.75">
      <c r="A31" s="9">
        <v>30</v>
      </c>
      <c r="B31" s="10" t="s">
        <v>75</v>
      </c>
      <c r="C31" s="10" t="s">
        <v>93</v>
      </c>
      <c r="D31" s="10" t="s">
        <v>58</v>
      </c>
      <c r="E31" s="34" t="s">
        <v>59</v>
      </c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55">
        <f t="shared" si="0"/>
        <v>30</v>
      </c>
      <c r="V31" s="54" t="str">
        <f t="shared" si="1"/>
        <v>Mészáros, Robert</v>
      </c>
      <c r="W31" s="54" t="str">
        <f t="shared" si="2"/>
        <v>SVK</v>
      </c>
    </row>
    <row r="32" spans="1:23" ht="12.75">
      <c r="A32" s="9">
        <v>31</v>
      </c>
      <c r="B32" s="10" t="s">
        <v>76</v>
      </c>
      <c r="C32" s="10" t="s">
        <v>93</v>
      </c>
      <c r="D32" s="10" t="s">
        <v>58</v>
      </c>
      <c r="E32" s="34" t="s">
        <v>59</v>
      </c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55">
        <f t="shared" si="0"/>
        <v>31</v>
      </c>
      <c r="V32" s="54" t="str">
        <f t="shared" si="1"/>
        <v>Mészáros, Jan</v>
      </c>
      <c r="W32" s="54" t="str">
        <f t="shared" si="2"/>
        <v>SVK</v>
      </c>
    </row>
    <row r="33" spans="1:23" ht="12.75">
      <c r="A33" s="9">
        <v>32</v>
      </c>
      <c r="B33" s="10" t="s">
        <v>77</v>
      </c>
      <c r="C33" s="10" t="s">
        <v>93</v>
      </c>
      <c r="D33" s="10" t="s">
        <v>58</v>
      </c>
      <c r="E33" s="34" t="s">
        <v>59</v>
      </c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55">
        <f t="shared" si="0"/>
        <v>32</v>
      </c>
      <c r="V33" s="54" t="str">
        <f t="shared" si="1"/>
        <v>Michalik, Karol</v>
      </c>
      <c r="W33" s="54" t="str">
        <f t="shared" si="2"/>
        <v>SVK</v>
      </c>
    </row>
    <row r="34" spans="1:23" ht="12.75">
      <c r="A34" s="9">
        <v>33</v>
      </c>
      <c r="B34" s="10" t="s">
        <v>78</v>
      </c>
      <c r="C34" s="10" t="s">
        <v>41</v>
      </c>
      <c r="D34" s="10" t="s">
        <v>84</v>
      </c>
      <c r="E34" s="34" t="s">
        <v>41</v>
      </c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55">
        <f t="shared" si="0"/>
        <v>33</v>
      </c>
      <c r="V34" s="54" t="str">
        <f t="shared" si="1"/>
        <v>Mittel, Henry</v>
      </c>
      <c r="W34" s="54" t="str">
        <f t="shared" si="2"/>
        <v>USA</v>
      </c>
    </row>
    <row r="35" spans="1:23" ht="12.75">
      <c r="A35" s="9">
        <v>34</v>
      </c>
      <c r="B35" s="10" t="s">
        <v>31</v>
      </c>
      <c r="C35" s="10" t="s">
        <v>28</v>
      </c>
      <c r="D35" s="10" t="s">
        <v>29</v>
      </c>
      <c r="E35" s="34" t="s">
        <v>5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55">
        <f t="shared" si="0"/>
        <v>34</v>
      </c>
      <c r="V35" s="54" t="str">
        <f t="shared" si="1"/>
        <v>Nagel, Jens</v>
      </c>
      <c r="W35" s="54" t="str">
        <f t="shared" si="2"/>
        <v>GER</v>
      </c>
    </row>
    <row r="36" spans="1:23" ht="12.75">
      <c r="A36" s="9">
        <v>35</v>
      </c>
      <c r="B36" s="10" t="s">
        <v>79</v>
      </c>
      <c r="C36" s="10" t="s">
        <v>68</v>
      </c>
      <c r="D36" s="10" t="s">
        <v>68</v>
      </c>
      <c r="E36" s="34" t="s">
        <v>69</v>
      </c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55">
        <f t="shared" si="0"/>
        <v>35</v>
      </c>
      <c r="V36" s="54" t="str">
        <f t="shared" si="1"/>
        <v>Odagiri, Sakae</v>
      </c>
      <c r="W36" s="54" t="str">
        <f t="shared" si="2"/>
        <v>JPN</v>
      </c>
    </row>
    <row r="37" spans="1:23" ht="12.75">
      <c r="A37" s="9">
        <v>36</v>
      </c>
      <c r="B37" s="10" t="s">
        <v>80</v>
      </c>
      <c r="C37" s="10" t="s">
        <v>37</v>
      </c>
      <c r="D37" s="10" t="s">
        <v>53</v>
      </c>
      <c r="E37" s="34" t="s">
        <v>38</v>
      </c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55">
        <f t="shared" si="0"/>
        <v>36</v>
      </c>
      <c r="V37" s="54" t="str">
        <f t="shared" si="1"/>
        <v>Österberg, Henrik</v>
      </c>
      <c r="W37" s="54" t="str">
        <f t="shared" si="2"/>
        <v>SWE</v>
      </c>
    </row>
    <row r="38" spans="1:23" ht="12.75">
      <c r="A38" s="9">
        <v>37</v>
      </c>
      <c r="B38" s="10" t="s">
        <v>81</v>
      </c>
      <c r="C38" s="10" t="s">
        <v>94</v>
      </c>
      <c r="D38" s="10" t="s">
        <v>82</v>
      </c>
      <c r="E38" s="33" t="s">
        <v>83</v>
      </c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55">
        <f t="shared" si="0"/>
        <v>37</v>
      </c>
      <c r="V38" s="56" t="str">
        <f>LEFT(B38,18)</f>
        <v>Papenfuss, Hendrik</v>
      </c>
      <c r="W38" s="54" t="str">
        <f t="shared" si="2"/>
        <v>RSA</v>
      </c>
    </row>
    <row r="39" spans="1:23" ht="12.75">
      <c r="A39" s="9">
        <v>38</v>
      </c>
      <c r="B39" s="10" t="s">
        <v>35</v>
      </c>
      <c r="C39" s="10" t="s">
        <v>33</v>
      </c>
      <c r="D39" s="10" t="s">
        <v>52</v>
      </c>
      <c r="E39" s="33" t="s">
        <v>34</v>
      </c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55">
        <f t="shared" si="0"/>
        <v>38</v>
      </c>
      <c r="V39" s="54" t="str">
        <f t="shared" si="1"/>
        <v>Paprzycki, Janusz</v>
      </c>
      <c r="W39" s="54" t="str">
        <f t="shared" si="2"/>
        <v>POL</v>
      </c>
    </row>
    <row r="40" spans="1:23" ht="12.75">
      <c r="A40" s="9">
        <v>39</v>
      </c>
      <c r="B40" s="10" t="s">
        <v>18</v>
      </c>
      <c r="C40" s="10" t="s">
        <v>22</v>
      </c>
      <c r="D40" s="10" t="s">
        <v>23</v>
      </c>
      <c r="E40" s="33" t="s">
        <v>21</v>
      </c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55">
        <f t="shared" si="0"/>
        <v>39</v>
      </c>
      <c r="V40" s="54" t="str">
        <f t="shared" si="1"/>
        <v>Popovic, Marko</v>
      </c>
      <c r="W40" s="54" t="str">
        <f t="shared" si="2"/>
        <v>CRO</v>
      </c>
    </row>
    <row r="41" spans="1:23" ht="12.75">
      <c r="A41" s="9">
        <v>40</v>
      </c>
      <c r="B41" s="10" t="s">
        <v>102</v>
      </c>
      <c r="C41" s="10" t="s">
        <v>41</v>
      </c>
      <c r="D41" s="10" t="s">
        <v>84</v>
      </c>
      <c r="E41" s="34" t="s">
        <v>41</v>
      </c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55">
        <f t="shared" si="0"/>
        <v>40</v>
      </c>
      <c r="V41" s="54" t="str">
        <f t="shared" si="1"/>
        <v>Rajeff, Steve</v>
      </c>
      <c r="W41" s="54" t="str">
        <f t="shared" si="2"/>
        <v>USA</v>
      </c>
    </row>
    <row r="42" spans="1:23" ht="12.75">
      <c r="A42" s="9">
        <v>41</v>
      </c>
      <c r="B42" s="47" t="s">
        <v>85</v>
      </c>
      <c r="C42" s="10" t="s">
        <v>39</v>
      </c>
      <c r="D42" s="10" t="s">
        <v>54</v>
      </c>
      <c r="E42" s="34" t="s">
        <v>40</v>
      </c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55">
        <f t="shared" si="0"/>
        <v>41</v>
      </c>
      <c r="V42" s="54" t="str">
        <f t="shared" si="1"/>
        <v>Schwarz, Markus</v>
      </c>
      <c r="W42" s="54" t="str">
        <f t="shared" si="2"/>
        <v>SUI</v>
      </c>
    </row>
    <row r="43" spans="1:23" ht="12.75">
      <c r="A43" s="9">
        <v>42</v>
      </c>
      <c r="B43" s="47" t="s">
        <v>86</v>
      </c>
      <c r="C43" s="47" t="s">
        <v>90</v>
      </c>
      <c r="D43" s="47" t="s">
        <v>51</v>
      </c>
      <c r="E43" s="48" t="s">
        <v>32</v>
      </c>
      <c r="U43" s="55">
        <f t="shared" si="0"/>
        <v>42</v>
      </c>
      <c r="V43" s="54" t="str">
        <f t="shared" si="1"/>
        <v>Sinkevicius, Laurynas</v>
      </c>
      <c r="W43" s="54" t="str">
        <f t="shared" si="2"/>
        <v>LTU</v>
      </c>
    </row>
    <row r="44" spans="1:23" ht="12.75">
      <c r="A44" s="9">
        <v>43</v>
      </c>
      <c r="B44" s="47" t="s">
        <v>30</v>
      </c>
      <c r="C44" s="47" t="s">
        <v>28</v>
      </c>
      <c r="D44" s="47" t="s">
        <v>29</v>
      </c>
      <c r="E44" s="48" t="s">
        <v>5</v>
      </c>
      <c r="U44" s="55">
        <f t="shared" si="0"/>
        <v>43</v>
      </c>
      <c r="V44" s="54" t="str">
        <f t="shared" si="1"/>
        <v>Stein, Ralf</v>
      </c>
      <c r="W44" s="54" t="str">
        <f t="shared" si="2"/>
        <v>GER</v>
      </c>
    </row>
    <row r="45" spans="1:23" ht="12.75">
      <c r="A45" s="9">
        <v>44</v>
      </c>
      <c r="B45" s="47" t="s">
        <v>87</v>
      </c>
      <c r="C45" s="47" t="s">
        <v>90</v>
      </c>
      <c r="D45" s="47" t="s">
        <v>51</v>
      </c>
      <c r="E45" s="48" t="s">
        <v>32</v>
      </c>
      <c r="U45" s="55">
        <f t="shared" si="0"/>
        <v>44</v>
      </c>
      <c r="V45" s="54" t="str">
        <f t="shared" si="1"/>
        <v>Svirbutavicius, Marijonas</v>
      </c>
      <c r="W45" s="54" t="str">
        <f t="shared" si="2"/>
        <v>LTU</v>
      </c>
    </row>
    <row r="46" spans="1:23" ht="12.75">
      <c r="A46" s="9">
        <v>45</v>
      </c>
      <c r="B46" s="47" t="s">
        <v>88</v>
      </c>
      <c r="C46" s="47" t="s">
        <v>33</v>
      </c>
      <c r="D46" s="47" t="s">
        <v>52</v>
      </c>
      <c r="E46" s="48" t="s">
        <v>34</v>
      </c>
      <c r="U46" s="55">
        <f t="shared" si="0"/>
        <v>45</v>
      </c>
      <c r="V46" s="54" t="str">
        <f t="shared" si="1"/>
        <v>Targosz, Wlodzimierz</v>
      </c>
      <c r="W46" s="54" t="str">
        <f t="shared" si="2"/>
        <v>POL</v>
      </c>
    </row>
    <row r="47" spans="1:23" ht="12.75">
      <c r="A47" s="9">
        <v>46</v>
      </c>
      <c r="B47" s="47" t="s">
        <v>89</v>
      </c>
      <c r="C47" s="47" t="s">
        <v>33</v>
      </c>
      <c r="D47" s="47" t="s">
        <v>52</v>
      </c>
      <c r="E47" s="48" t="s">
        <v>34</v>
      </c>
      <c r="U47" s="55">
        <f t="shared" si="0"/>
        <v>46</v>
      </c>
      <c r="V47" s="54" t="str">
        <f t="shared" si="1"/>
        <v>Targosz, Mateusz</v>
      </c>
      <c r="W47" s="54" t="str">
        <f t="shared" si="2"/>
        <v>POL</v>
      </c>
    </row>
    <row r="48" spans="1:23" ht="12.75">
      <c r="A48" s="9">
        <v>47</v>
      </c>
      <c r="B48" s="47" t="s">
        <v>27</v>
      </c>
      <c r="C48" s="47" t="s">
        <v>28</v>
      </c>
      <c r="D48" s="47" t="s">
        <v>29</v>
      </c>
      <c r="E48" s="48" t="s">
        <v>5</v>
      </c>
      <c r="U48" s="55">
        <f t="shared" si="0"/>
        <v>47</v>
      </c>
      <c r="V48" s="54" t="str">
        <f t="shared" si="1"/>
        <v>Visser, Wiebold</v>
      </c>
      <c r="W48" s="54" t="str">
        <f t="shared" si="2"/>
        <v>GER</v>
      </c>
    </row>
    <row r="49" spans="1:23" ht="12.75">
      <c r="A49" s="47">
        <v>48</v>
      </c>
      <c r="B49" s="47" t="s">
        <v>17</v>
      </c>
      <c r="C49" s="47" t="s">
        <v>14</v>
      </c>
      <c r="D49" s="47" t="s">
        <v>20</v>
      </c>
      <c r="E49" s="48" t="s">
        <v>15</v>
      </c>
      <c r="U49" s="55">
        <f t="shared" si="0"/>
        <v>48</v>
      </c>
      <c r="V49" s="54" t="str">
        <f t="shared" si="1"/>
        <v>Wallnstorfer, Kurt</v>
      </c>
      <c r="W49" s="54" t="str">
        <f t="shared" si="2"/>
        <v>AUT</v>
      </c>
    </row>
  </sheetData>
  <printOptions/>
  <pageMargins left="0.77" right="0.75" top="1.9291338582677167" bottom="0.984251968503937" header="0.27" footer="0.2755905511811024"/>
  <pageSetup fitToHeight="0" fitToWidth="1" orientation="portrait" paperSize="9" r:id="rId2"/>
  <headerFooter alignWithMargins="0">
    <oddHeader>&amp;L&amp;"Microsoft Sans Serif,Fett Kursiv"
Teilnehmer&amp;C&amp;"Microsoft Sans Serif,Fett"&amp;14&amp;G
&amp;24Casting&amp;R&amp;"Microsoft Sans Serif,Fett Kursiv"
Starter</oddHeader>
    <oddFooter>&amp;L&amp;"Microsoft Sans Serif,Standard"&amp;8&amp;G&amp;C&amp;"Microsoft Sans Serif,Standard"&amp;8&amp;G
22. - 24.07.2005&amp;R&amp;"Microsoft Sans Serif,Standard"&amp;8&amp;O&amp;G
Verband Deutscher Sportfischer e. V.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4">
    <pageSetUpPr fitToPage="1"/>
  </sheetPr>
  <dimension ref="A2:F14"/>
  <sheetViews>
    <sheetView workbookViewId="0" topLeftCell="A1">
      <selection activeCell="F5" sqref="F5"/>
    </sheetView>
  </sheetViews>
  <sheetFormatPr defaultColWidth="11.421875" defaultRowHeight="12.75"/>
  <cols>
    <col min="1" max="1" width="4.28125" style="64" customWidth="1"/>
    <col min="2" max="2" width="5.421875" style="64" customWidth="1"/>
    <col min="3" max="3" width="95.57421875" style="64" customWidth="1"/>
    <col min="4" max="4" width="11.28125" style="64" bestFit="1" customWidth="1"/>
    <col min="5" max="5" width="2.140625" style="64" bestFit="1" customWidth="1"/>
    <col min="6" max="6" width="11.28125" style="64" bestFit="1" customWidth="1"/>
    <col min="7" max="16384" width="11.421875" style="64" customWidth="1"/>
  </cols>
  <sheetData>
    <row r="2" ht="24.75">
      <c r="A2" s="65" t="s">
        <v>113</v>
      </c>
    </row>
    <row r="4" spans="2:6" ht="24.75">
      <c r="B4" s="64" t="s">
        <v>115</v>
      </c>
      <c r="D4" s="66">
        <v>0.5277777777777778</v>
      </c>
      <c r="E4" s="67" t="s">
        <v>116</v>
      </c>
      <c r="F4" s="66">
        <v>0.5555555555555556</v>
      </c>
    </row>
    <row r="5" ht="24.75">
      <c r="C5" s="64" t="s">
        <v>114</v>
      </c>
    </row>
    <row r="7" spans="2:6" ht="24.75">
      <c r="B7" s="73" t="s">
        <v>117</v>
      </c>
      <c r="C7" s="73"/>
      <c r="D7" s="66">
        <v>0.5625</v>
      </c>
      <c r="E7" s="67" t="s">
        <v>116</v>
      </c>
      <c r="F7" s="66">
        <v>0.6041666666666666</v>
      </c>
    </row>
    <row r="8" spans="2:6" ht="24.75">
      <c r="B8" s="73" t="s">
        <v>118</v>
      </c>
      <c r="C8" s="73"/>
      <c r="D8" s="66">
        <v>0.6041666666666666</v>
      </c>
      <c r="E8" s="67" t="s">
        <v>116</v>
      </c>
      <c r="F8" s="66">
        <v>0.611111111111111</v>
      </c>
    </row>
    <row r="10" spans="2:6" ht="24.75">
      <c r="B10" s="64" t="s">
        <v>119</v>
      </c>
      <c r="D10" s="66">
        <v>0.611111111111111</v>
      </c>
      <c r="E10" s="67" t="s">
        <v>116</v>
      </c>
      <c r="F10" s="66">
        <v>0.6597222222222222</v>
      </c>
    </row>
    <row r="11" ht="24.75">
      <c r="C11" s="64" t="s">
        <v>114</v>
      </c>
    </row>
    <row r="13" spans="2:6" ht="24.75">
      <c r="B13" s="64" t="s">
        <v>120</v>
      </c>
      <c r="D13" s="66">
        <v>0.6666666666666666</v>
      </c>
      <c r="E13" s="67" t="s">
        <v>116</v>
      </c>
      <c r="F13" s="66">
        <v>0.6944444444444445</v>
      </c>
    </row>
    <row r="14" ht="24.75">
      <c r="C14" s="64" t="s">
        <v>114</v>
      </c>
    </row>
  </sheetData>
  <mergeCells count="2">
    <mergeCell ref="B7:C7"/>
    <mergeCell ref="B8:C8"/>
  </mergeCells>
  <printOptions/>
  <pageMargins left="0.77" right="0.75" top="1.9291338582677167" bottom="0.984251968503937" header="0.27" footer="0.2755905511811024"/>
  <pageSetup fitToHeight="0" fitToWidth="1" orientation="landscape" paperSize="9" r:id="rId2"/>
  <headerFooter alignWithMargins="0">
    <oddHeader>&amp;L&amp;"Microsoft Sans Serif,Fett Kursiv"
Zeitplan 24.07.2005&amp;C&amp;"Microsoft Sans Serif,Fett"&amp;14&amp;G
&amp;24Casting&amp;R&amp;"Microsoft Sans Serif,Fett Kursiv"
Schedule 24.07.2005</oddHeader>
    <oddFooter>&amp;L&amp;"Microsoft Sans Serif,Standard"&amp;8&amp;G&amp;C&amp;"Microsoft Sans Serif,Standard"&amp;8&amp;G
22. - 24.07.2005&amp;R&amp;"Microsoft Sans Serif,Standard"&amp;8&amp;O&amp;G
Verband Deutscher Sportfischer e. V.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5">
    <pageSetUpPr fitToPage="1"/>
  </sheetPr>
  <dimension ref="A1:F15"/>
  <sheetViews>
    <sheetView workbookViewId="0" topLeftCell="A1">
      <selection activeCell="F5" sqref="F5"/>
    </sheetView>
  </sheetViews>
  <sheetFormatPr defaultColWidth="11.421875" defaultRowHeight="12.75"/>
  <cols>
    <col min="1" max="1" width="4.28125" style="64" customWidth="1"/>
    <col min="2" max="2" width="5.421875" style="64" customWidth="1"/>
    <col min="3" max="3" width="95.57421875" style="64" customWidth="1"/>
    <col min="4" max="4" width="12.00390625" style="64" bestFit="1" customWidth="1"/>
    <col min="5" max="5" width="2.140625" style="64" bestFit="1" customWidth="1"/>
    <col min="6" max="6" width="11.57421875" style="64" customWidth="1"/>
    <col min="7" max="16384" width="11.421875" style="64" customWidth="1"/>
  </cols>
  <sheetData>
    <row r="1" ht="24.75">
      <c r="A1" s="65" t="s">
        <v>121</v>
      </c>
    </row>
    <row r="3" spans="2:6" ht="24.75">
      <c r="B3" s="64" t="s">
        <v>115</v>
      </c>
      <c r="D3" s="66"/>
      <c r="E3" s="67"/>
      <c r="F3" s="66"/>
    </row>
    <row r="4" spans="3:6" ht="24.75">
      <c r="C4" s="64" t="s">
        <v>123</v>
      </c>
      <c r="D4" s="66">
        <v>0.7013888888888888</v>
      </c>
      <c r="E4" s="67" t="s">
        <v>116</v>
      </c>
      <c r="F4" s="66">
        <v>0.7083333333333334</v>
      </c>
    </row>
    <row r="5" spans="3:6" ht="24.75">
      <c r="C5" s="64" t="s">
        <v>122</v>
      </c>
      <c r="D5" s="66">
        <v>0.7083333333333334</v>
      </c>
      <c r="E5" s="67" t="s">
        <v>116</v>
      </c>
      <c r="F5" s="66">
        <v>0.7152777777777778</v>
      </c>
    </row>
    <row r="7" spans="2:6" ht="24.75">
      <c r="B7" s="64" t="s">
        <v>119</v>
      </c>
      <c r="D7" s="66"/>
      <c r="E7" s="67"/>
      <c r="F7" s="66"/>
    </row>
    <row r="8" spans="3:6" ht="24.75">
      <c r="C8" s="64" t="s">
        <v>123</v>
      </c>
      <c r="D8" s="66">
        <v>0.7152777777777778</v>
      </c>
      <c r="E8" s="67" t="s">
        <v>116</v>
      </c>
      <c r="F8" s="66">
        <v>0.7256944444444445</v>
      </c>
    </row>
    <row r="9" spans="3:6" ht="24.75">
      <c r="C9" s="64" t="s">
        <v>122</v>
      </c>
      <c r="D9" s="66">
        <v>0.7256944444444445</v>
      </c>
      <c r="E9" s="67" t="s">
        <v>116</v>
      </c>
      <c r="F9" s="66">
        <v>0.7361111111111112</v>
      </c>
    </row>
    <row r="11" spans="2:6" ht="24.75">
      <c r="B11" s="64" t="s">
        <v>120</v>
      </c>
      <c r="D11" s="66"/>
      <c r="E11" s="67"/>
      <c r="F11" s="66"/>
    </row>
    <row r="12" spans="3:6" ht="24.75">
      <c r="C12" s="64" t="s">
        <v>123</v>
      </c>
      <c r="D12" s="66">
        <v>0.7361111111111112</v>
      </c>
      <c r="E12" s="67" t="s">
        <v>116</v>
      </c>
      <c r="F12" s="66">
        <v>0.7430555555555555</v>
      </c>
    </row>
    <row r="13" spans="3:6" ht="24.75">
      <c r="C13" s="64" t="s">
        <v>122</v>
      </c>
      <c r="D13" s="66">
        <v>0.7430555555555555</v>
      </c>
      <c r="E13" s="67" t="s">
        <v>116</v>
      </c>
      <c r="F13" s="66">
        <v>0.75</v>
      </c>
    </row>
    <row r="15" spans="1:6" ht="24.75">
      <c r="A15" s="65" t="s">
        <v>124</v>
      </c>
      <c r="B15" s="65"/>
      <c r="D15" s="68">
        <v>0.7569444444444445</v>
      </c>
      <c r="E15" s="69" t="s">
        <v>116</v>
      </c>
      <c r="F15" s="68">
        <v>0.7708333333333334</v>
      </c>
    </row>
  </sheetData>
  <printOptions/>
  <pageMargins left="0.77" right="0.75" top="1.9291338582677167" bottom="0.984251968503937" header="0.27" footer="0.2755905511811024"/>
  <pageSetup fitToHeight="0" fitToWidth="1" orientation="landscape" paperSize="9" r:id="rId2"/>
  <headerFooter alignWithMargins="0">
    <oddHeader>&amp;L&amp;"Microsoft Sans Serif,Fett Kursiv"
Zeitplan 24.07.2005&amp;C&amp;"Microsoft Sans Serif,Fett"&amp;14&amp;G
&amp;24Casting&amp;R&amp;"Microsoft Sans Serif,Fett Kursiv"
Schedule 24.07.2005</oddHeader>
    <oddFooter>&amp;L&amp;"Microsoft Sans Serif,Standard"&amp;8&amp;G&amp;C&amp;"Microsoft Sans Serif,Standard"&amp;8&amp;G
22. - 24.07.2005&amp;R&amp;"Microsoft Sans Serif,Standard"&amp;8&amp;O&amp;G
Verband Deutscher Sportfischer e. V.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A1:F56"/>
  <sheetViews>
    <sheetView workbookViewId="0" topLeftCell="A1">
      <selection activeCell="A1" sqref="A1:M38"/>
    </sheetView>
  </sheetViews>
  <sheetFormatPr defaultColWidth="11.421875" defaultRowHeight="12.75"/>
  <cols>
    <col min="1" max="1" width="8.7109375" style="47" bestFit="1" customWidth="1"/>
    <col min="2" max="2" width="5.140625" style="47" customWidth="1"/>
    <col min="3" max="3" width="25.421875" style="47" bestFit="1" customWidth="1"/>
    <col min="4" max="4" width="11.7109375" style="47" bestFit="1" customWidth="1"/>
    <col min="5" max="5" width="14.421875" style="47" bestFit="1" customWidth="1"/>
    <col min="6" max="6" width="5.421875" style="47" bestFit="1" customWidth="1"/>
    <col min="7" max="16384" width="11.421875" style="47" customWidth="1"/>
  </cols>
  <sheetData>
    <row r="1" spans="1:6" ht="12.75">
      <c r="A1" s="57" t="s">
        <v>99</v>
      </c>
      <c r="B1" s="4" t="s">
        <v>12</v>
      </c>
      <c r="C1" s="5" t="s">
        <v>1</v>
      </c>
      <c r="D1" s="5" t="s">
        <v>2</v>
      </c>
      <c r="E1" s="5" t="s">
        <v>19</v>
      </c>
      <c r="F1" s="5" t="s">
        <v>98</v>
      </c>
    </row>
    <row r="2" spans="2:6" ht="12.75">
      <c r="B2" s="47">
        <v>1</v>
      </c>
      <c r="C2" s="47" t="s">
        <v>47</v>
      </c>
      <c r="D2" s="47" t="s">
        <v>33</v>
      </c>
      <c r="E2" s="47" t="s">
        <v>52</v>
      </c>
      <c r="F2" s="47" t="s">
        <v>34</v>
      </c>
    </row>
    <row r="3" spans="2:6" ht="12.75">
      <c r="B3" s="47">
        <v>2</v>
      </c>
      <c r="C3" s="47" t="s">
        <v>43</v>
      </c>
      <c r="D3" s="47" t="s">
        <v>92</v>
      </c>
      <c r="E3" s="47" t="s">
        <v>49</v>
      </c>
      <c r="F3" s="47" t="s">
        <v>25</v>
      </c>
    </row>
    <row r="4" spans="2:6" ht="12.75">
      <c r="B4" s="47">
        <v>3</v>
      </c>
      <c r="C4" s="47" t="s">
        <v>57</v>
      </c>
      <c r="D4" s="47" t="s">
        <v>93</v>
      </c>
      <c r="E4" s="47" t="s">
        <v>58</v>
      </c>
      <c r="F4" s="47" t="s">
        <v>59</v>
      </c>
    </row>
    <row r="5" spans="2:6" ht="12.75">
      <c r="B5" s="47">
        <v>4</v>
      </c>
      <c r="C5" s="47" t="s">
        <v>60</v>
      </c>
      <c r="D5" s="47" t="s">
        <v>28</v>
      </c>
      <c r="E5" s="47" t="s">
        <v>29</v>
      </c>
      <c r="F5" s="47" t="s">
        <v>5</v>
      </c>
    </row>
    <row r="6" ht="7.5" customHeight="1"/>
    <row r="7" spans="2:6" ht="12.75">
      <c r="B7" s="47">
        <v>13</v>
      </c>
      <c r="C7" s="47" t="s">
        <v>55</v>
      </c>
      <c r="D7" s="47" t="s">
        <v>28</v>
      </c>
      <c r="E7" s="47" t="s">
        <v>29</v>
      </c>
      <c r="F7" s="47" t="s">
        <v>5</v>
      </c>
    </row>
    <row r="8" spans="2:6" ht="12.75">
      <c r="B8" s="47">
        <v>14</v>
      </c>
      <c r="C8" s="47" t="s">
        <v>104</v>
      </c>
      <c r="D8" s="47" t="s">
        <v>91</v>
      </c>
      <c r="E8" s="47" t="s">
        <v>64</v>
      </c>
      <c r="F8" s="47" t="s">
        <v>65</v>
      </c>
    </row>
    <row r="9" spans="2:6" ht="12.75">
      <c r="B9" s="47">
        <v>15</v>
      </c>
      <c r="C9" s="47" t="s">
        <v>50</v>
      </c>
      <c r="D9" s="47" t="s">
        <v>28</v>
      </c>
      <c r="E9" s="47" t="s">
        <v>29</v>
      </c>
      <c r="F9" s="47" t="s">
        <v>5</v>
      </c>
    </row>
    <row r="10" spans="2:6" ht="12.75">
      <c r="B10" s="47">
        <v>16</v>
      </c>
      <c r="C10" s="47" t="s">
        <v>103</v>
      </c>
      <c r="D10" s="47" t="s">
        <v>91</v>
      </c>
      <c r="E10" s="47" t="s">
        <v>64</v>
      </c>
      <c r="F10" s="47" t="s">
        <v>65</v>
      </c>
    </row>
    <row r="11" spans="2:6" ht="12.75">
      <c r="B11" s="47">
        <v>17</v>
      </c>
      <c r="C11" s="47" t="s">
        <v>36</v>
      </c>
      <c r="D11" s="47" t="s">
        <v>37</v>
      </c>
      <c r="E11" s="47" t="s">
        <v>53</v>
      </c>
      <c r="F11" s="47" t="s">
        <v>38</v>
      </c>
    </row>
    <row r="12" spans="2:6" ht="12.75">
      <c r="B12" s="47">
        <v>18</v>
      </c>
      <c r="C12" s="47" t="s">
        <v>66</v>
      </c>
      <c r="D12" s="47" t="s">
        <v>39</v>
      </c>
      <c r="E12" s="47" t="s">
        <v>54</v>
      </c>
      <c r="F12" s="47" t="s">
        <v>40</v>
      </c>
    </row>
    <row r="13" spans="2:6" ht="12.75">
      <c r="B13" s="47">
        <v>19</v>
      </c>
      <c r="C13" s="47" t="s">
        <v>16</v>
      </c>
      <c r="D13" s="47" t="s">
        <v>14</v>
      </c>
      <c r="E13" s="47" t="s">
        <v>20</v>
      </c>
      <c r="F13" s="47" t="s">
        <v>15</v>
      </c>
    </row>
    <row r="14" spans="2:6" ht="12.75">
      <c r="B14" s="47">
        <v>20</v>
      </c>
      <c r="C14" s="47" t="s">
        <v>67</v>
      </c>
      <c r="D14" s="47" t="s">
        <v>68</v>
      </c>
      <c r="E14" s="47" t="s">
        <v>68</v>
      </c>
      <c r="F14" s="47" t="s">
        <v>69</v>
      </c>
    </row>
    <row r="15" spans="2:6" ht="12.75">
      <c r="B15" s="47">
        <v>21</v>
      </c>
      <c r="C15" s="47" t="s">
        <v>56</v>
      </c>
      <c r="D15" s="47" t="s">
        <v>28</v>
      </c>
      <c r="E15" s="47" t="s">
        <v>29</v>
      </c>
      <c r="F15" s="47" t="s">
        <v>5</v>
      </c>
    </row>
    <row r="16" spans="2:6" ht="12.75">
      <c r="B16" s="47">
        <v>22</v>
      </c>
      <c r="C16" s="47" t="s">
        <v>70</v>
      </c>
      <c r="D16" s="47" t="s">
        <v>39</v>
      </c>
      <c r="E16" s="47" t="s">
        <v>54</v>
      </c>
      <c r="F16" s="47" t="s">
        <v>40</v>
      </c>
    </row>
    <row r="17" spans="2:6" ht="12.75">
      <c r="B17" s="47">
        <v>23</v>
      </c>
      <c r="C17" s="47" t="s">
        <v>71</v>
      </c>
      <c r="D17" s="47" t="s">
        <v>92</v>
      </c>
      <c r="E17" s="47" t="s">
        <v>49</v>
      </c>
      <c r="F17" s="47" t="s">
        <v>25</v>
      </c>
    </row>
    <row r="18" spans="2:6" ht="12.75">
      <c r="B18" s="47">
        <v>24</v>
      </c>
      <c r="C18" s="47" t="s">
        <v>72</v>
      </c>
      <c r="D18" s="47" t="s">
        <v>33</v>
      </c>
      <c r="E18" s="47" t="s">
        <v>52</v>
      </c>
      <c r="F18" s="47" t="s">
        <v>34</v>
      </c>
    </row>
    <row r="20" spans="1:6" ht="12.75">
      <c r="A20" s="57" t="s">
        <v>100</v>
      </c>
      <c r="B20" s="4" t="s">
        <v>12</v>
      </c>
      <c r="C20" s="5" t="s">
        <v>1</v>
      </c>
      <c r="D20" s="5" t="s">
        <v>2</v>
      </c>
      <c r="E20" s="5" t="s">
        <v>19</v>
      </c>
      <c r="F20" s="5" t="s">
        <v>98</v>
      </c>
    </row>
    <row r="21" spans="2:6" ht="12.75">
      <c r="B21" s="47">
        <v>5</v>
      </c>
      <c r="C21" s="47" t="s">
        <v>46</v>
      </c>
      <c r="D21" s="47" t="s">
        <v>28</v>
      </c>
      <c r="E21" s="47" t="s">
        <v>29</v>
      </c>
      <c r="F21" s="47" t="s">
        <v>5</v>
      </c>
    </row>
    <row r="22" spans="2:6" ht="12.75">
      <c r="B22" s="47">
        <v>6</v>
      </c>
      <c r="C22" s="47" t="s">
        <v>61</v>
      </c>
      <c r="D22" s="47" t="s">
        <v>93</v>
      </c>
      <c r="E22" s="47" t="s">
        <v>58</v>
      </c>
      <c r="F22" s="47" t="s">
        <v>59</v>
      </c>
    </row>
    <row r="23" spans="2:6" ht="12.75">
      <c r="B23" s="47">
        <v>7</v>
      </c>
      <c r="C23" s="47" t="s">
        <v>44</v>
      </c>
      <c r="D23" s="47" t="s">
        <v>92</v>
      </c>
      <c r="E23" s="47" t="s">
        <v>49</v>
      </c>
      <c r="F23" s="47" t="s">
        <v>25</v>
      </c>
    </row>
    <row r="24" spans="2:6" ht="12.75">
      <c r="B24" s="47">
        <v>8</v>
      </c>
      <c r="C24" s="47" t="s">
        <v>45</v>
      </c>
      <c r="D24" s="47" t="s">
        <v>28</v>
      </c>
      <c r="E24" s="47" t="s">
        <v>29</v>
      </c>
      <c r="F24" s="47" t="s">
        <v>5</v>
      </c>
    </row>
    <row r="25" ht="8.25" customHeight="1"/>
    <row r="26" spans="2:6" ht="12.75">
      <c r="B26" s="47">
        <v>25</v>
      </c>
      <c r="C26" s="47" t="s">
        <v>26</v>
      </c>
      <c r="D26" s="47" t="s">
        <v>92</v>
      </c>
      <c r="E26" s="47" t="s">
        <v>49</v>
      </c>
      <c r="F26" s="47" t="s">
        <v>25</v>
      </c>
    </row>
    <row r="27" spans="2:6" ht="12.75">
      <c r="B27" s="47">
        <v>26</v>
      </c>
      <c r="C27" s="47" t="s">
        <v>73</v>
      </c>
      <c r="D27" s="47" t="s">
        <v>92</v>
      </c>
      <c r="E27" s="47" t="s">
        <v>49</v>
      </c>
      <c r="F27" s="47" t="s">
        <v>25</v>
      </c>
    </row>
    <row r="28" spans="2:6" ht="12.75">
      <c r="B28" s="47">
        <v>27</v>
      </c>
      <c r="C28" s="47" t="s">
        <v>24</v>
      </c>
      <c r="D28" s="47" t="s">
        <v>92</v>
      </c>
      <c r="E28" s="47" t="s">
        <v>49</v>
      </c>
      <c r="F28" s="47" t="s">
        <v>25</v>
      </c>
    </row>
    <row r="29" spans="2:6" ht="12.75">
      <c r="B29" s="47">
        <v>28</v>
      </c>
      <c r="C29" s="47" t="s">
        <v>74</v>
      </c>
      <c r="D29" s="47" t="s">
        <v>92</v>
      </c>
      <c r="E29" s="47" t="s">
        <v>49</v>
      </c>
      <c r="F29" s="47" t="s">
        <v>25</v>
      </c>
    </row>
    <row r="30" spans="2:6" ht="12.75">
      <c r="B30" s="47">
        <v>29</v>
      </c>
      <c r="C30" s="47" t="s">
        <v>13</v>
      </c>
      <c r="D30" s="47" t="s">
        <v>14</v>
      </c>
      <c r="E30" s="47" t="s">
        <v>20</v>
      </c>
      <c r="F30" s="47" t="s">
        <v>15</v>
      </c>
    </row>
    <row r="31" spans="2:6" ht="12.75">
      <c r="B31" s="47">
        <v>30</v>
      </c>
      <c r="C31" s="47" t="s">
        <v>75</v>
      </c>
      <c r="D31" s="47" t="s">
        <v>93</v>
      </c>
      <c r="E31" s="47" t="s">
        <v>58</v>
      </c>
      <c r="F31" s="47" t="s">
        <v>59</v>
      </c>
    </row>
    <row r="32" spans="2:6" ht="12.75">
      <c r="B32" s="47">
        <v>31</v>
      </c>
      <c r="C32" s="47" t="s">
        <v>76</v>
      </c>
      <c r="D32" s="47" t="s">
        <v>93</v>
      </c>
      <c r="E32" s="47" t="s">
        <v>58</v>
      </c>
      <c r="F32" s="47" t="s">
        <v>59</v>
      </c>
    </row>
    <row r="33" spans="2:6" ht="12.75">
      <c r="B33" s="47">
        <v>32</v>
      </c>
      <c r="C33" s="47" t="s">
        <v>77</v>
      </c>
      <c r="D33" s="47" t="s">
        <v>93</v>
      </c>
      <c r="E33" s="47" t="s">
        <v>58</v>
      </c>
      <c r="F33" s="47" t="s">
        <v>59</v>
      </c>
    </row>
    <row r="34" spans="2:6" ht="12.75">
      <c r="B34" s="47">
        <v>33</v>
      </c>
      <c r="C34" s="47" t="s">
        <v>78</v>
      </c>
      <c r="D34" s="47" t="s">
        <v>41</v>
      </c>
      <c r="E34" s="47" t="s">
        <v>84</v>
      </c>
      <c r="F34" s="47" t="s">
        <v>41</v>
      </c>
    </row>
    <row r="35" spans="2:6" ht="12.75">
      <c r="B35" s="47">
        <v>34</v>
      </c>
      <c r="C35" s="47" t="s">
        <v>31</v>
      </c>
      <c r="D35" s="47" t="s">
        <v>28</v>
      </c>
      <c r="E35" s="47" t="s">
        <v>29</v>
      </c>
      <c r="F35" s="47" t="s">
        <v>5</v>
      </c>
    </row>
    <row r="36" spans="2:6" ht="12.75">
      <c r="B36" s="47">
        <v>35</v>
      </c>
      <c r="C36" s="47" t="s">
        <v>79</v>
      </c>
      <c r="D36" s="47" t="s">
        <v>68</v>
      </c>
      <c r="E36" s="47" t="s">
        <v>68</v>
      </c>
      <c r="F36" s="47" t="s">
        <v>69</v>
      </c>
    </row>
    <row r="37" spans="2:6" ht="12.75">
      <c r="B37" s="47">
        <v>36</v>
      </c>
      <c r="C37" s="47" t="s">
        <v>80</v>
      </c>
      <c r="D37" s="47" t="s">
        <v>37</v>
      </c>
      <c r="E37" s="47" t="s">
        <v>53</v>
      </c>
      <c r="F37" s="47" t="s">
        <v>38</v>
      </c>
    </row>
    <row r="39" spans="1:6" ht="12.75">
      <c r="A39" s="57" t="s">
        <v>101</v>
      </c>
      <c r="B39" s="4" t="s">
        <v>12</v>
      </c>
      <c r="C39" s="5" t="s">
        <v>1</v>
      </c>
      <c r="D39" s="5" t="s">
        <v>2</v>
      </c>
      <c r="E39" s="5" t="s">
        <v>19</v>
      </c>
      <c r="F39" s="5" t="s">
        <v>98</v>
      </c>
    </row>
    <row r="40" spans="2:6" ht="12.75">
      <c r="B40" s="47">
        <v>9</v>
      </c>
      <c r="C40" s="47" t="s">
        <v>62</v>
      </c>
      <c r="D40" s="47" t="s">
        <v>14</v>
      </c>
      <c r="E40" s="47" t="s">
        <v>20</v>
      </c>
      <c r="F40" s="47" t="s">
        <v>15</v>
      </c>
    </row>
    <row r="41" spans="2:6" ht="12.75">
      <c r="B41" s="47">
        <v>10</v>
      </c>
      <c r="C41" s="47" t="s">
        <v>63</v>
      </c>
      <c r="D41" s="47" t="s">
        <v>90</v>
      </c>
      <c r="E41" s="47" t="s">
        <v>51</v>
      </c>
      <c r="F41" s="47" t="s">
        <v>32</v>
      </c>
    </row>
    <row r="42" spans="2:6" ht="12.75">
      <c r="B42" s="47">
        <v>11</v>
      </c>
      <c r="C42" s="47" t="s">
        <v>48</v>
      </c>
      <c r="D42" s="47" t="s">
        <v>33</v>
      </c>
      <c r="E42" s="47" t="s">
        <v>52</v>
      </c>
      <c r="F42" s="47" t="s">
        <v>34</v>
      </c>
    </row>
    <row r="43" spans="2:6" ht="12.75">
      <c r="B43" s="47">
        <v>12</v>
      </c>
      <c r="C43" s="47" t="s">
        <v>42</v>
      </c>
      <c r="D43" s="47" t="s">
        <v>14</v>
      </c>
      <c r="E43" s="47" t="s">
        <v>20</v>
      </c>
      <c r="F43" s="47" t="s">
        <v>15</v>
      </c>
    </row>
    <row r="44" ht="7.5" customHeight="1"/>
    <row r="45" spans="2:6" ht="12.75">
      <c r="B45" s="47">
        <v>37</v>
      </c>
      <c r="C45" s="47" t="s">
        <v>97</v>
      </c>
      <c r="D45" s="47" t="s">
        <v>94</v>
      </c>
      <c r="E45" s="47" t="s">
        <v>82</v>
      </c>
      <c r="F45" s="47" t="s">
        <v>83</v>
      </c>
    </row>
    <row r="46" spans="2:6" ht="12.75">
      <c r="B46" s="47">
        <v>38</v>
      </c>
      <c r="C46" s="47" t="s">
        <v>35</v>
      </c>
      <c r="D46" s="47" t="s">
        <v>33</v>
      </c>
      <c r="E46" s="47" t="s">
        <v>52</v>
      </c>
      <c r="F46" s="47" t="s">
        <v>34</v>
      </c>
    </row>
    <row r="47" spans="2:6" ht="12.75">
      <c r="B47" s="47">
        <v>39</v>
      </c>
      <c r="C47" s="47" t="s">
        <v>18</v>
      </c>
      <c r="D47" s="47" t="s">
        <v>22</v>
      </c>
      <c r="E47" s="47" t="s">
        <v>23</v>
      </c>
      <c r="F47" s="47" t="s">
        <v>21</v>
      </c>
    </row>
    <row r="48" spans="2:6" ht="12.75">
      <c r="B48" s="47">
        <v>40</v>
      </c>
      <c r="C48" s="47" t="s">
        <v>102</v>
      </c>
      <c r="D48" s="47" t="s">
        <v>41</v>
      </c>
      <c r="E48" s="47" t="s">
        <v>84</v>
      </c>
      <c r="F48" s="47" t="s">
        <v>41</v>
      </c>
    </row>
    <row r="49" spans="2:6" ht="12.75">
      <c r="B49" s="47">
        <v>41</v>
      </c>
      <c r="C49" s="47" t="s">
        <v>85</v>
      </c>
      <c r="D49" s="47" t="s">
        <v>39</v>
      </c>
      <c r="E49" s="47" t="s">
        <v>54</v>
      </c>
      <c r="F49" s="47" t="s">
        <v>40</v>
      </c>
    </row>
    <row r="50" spans="2:6" ht="12.75">
      <c r="B50" s="47">
        <v>42</v>
      </c>
      <c r="C50" s="47" t="s">
        <v>86</v>
      </c>
      <c r="D50" s="47" t="s">
        <v>90</v>
      </c>
      <c r="E50" s="47" t="s">
        <v>51</v>
      </c>
      <c r="F50" s="47" t="s">
        <v>32</v>
      </c>
    </row>
    <row r="51" spans="2:6" ht="12.75">
      <c r="B51" s="47">
        <v>43</v>
      </c>
      <c r="C51" s="47" t="s">
        <v>30</v>
      </c>
      <c r="D51" s="47" t="s">
        <v>28</v>
      </c>
      <c r="E51" s="47" t="s">
        <v>29</v>
      </c>
      <c r="F51" s="47" t="s">
        <v>5</v>
      </c>
    </row>
    <row r="52" spans="2:6" ht="12.75">
      <c r="B52" s="47">
        <v>44</v>
      </c>
      <c r="C52" s="47" t="s">
        <v>87</v>
      </c>
      <c r="D52" s="47" t="s">
        <v>90</v>
      </c>
      <c r="E52" s="47" t="s">
        <v>51</v>
      </c>
      <c r="F52" s="47" t="s">
        <v>32</v>
      </c>
    </row>
    <row r="53" spans="2:6" ht="12.75">
      <c r="B53" s="47">
        <v>45</v>
      </c>
      <c r="C53" s="47" t="s">
        <v>88</v>
      </c>
      <c r="D53" s="47" t="s">
        <v>33</v>
      </c>
      <c r="E53" s="47" t="s">
        <v>52</v>
      </c>
      <c r="F53" s="47" t="s">
        <v>34</v>
      </c>
    </row>
    <row r="54" spans="2:6" ht="12.75">
      <c r="B54" s="47">
        <v>46</v>
      </c>
      <c r="C54" s="47" t="s">
        <v>89</v>
      </c>
      <c r="D54" s="47" t="s">
        <v>33</v>
      </c>
      <c r="E54" s="47" t="s">
        <v>52</v>
      </c>
      <c r="F54" s="47" t="s">
        <v>34</v>
      </c>
    </row>
    <row r="55" spans="2:6" ht="12.75">
      <c r="B55" s="47">
        <v>47</v>
      </c>
      <c r="C55" s="47" t="s">
        <v>27</v>
      </c>
      <c r="D55" s="47" t="s">
        <v>28</v>
      </c>
      <c r="E55" s="47" t="s">
        <v>29</v>
      </c>
      <c r="F55" s="47" t="s">
        <v>5</v>
      </c>
    </row>
    <row r="56" spans="2:6" ht="12.75">
      <c r="B56" s="47">
        <v>48</v>
      </c>
      <c r="C56" s="47" t="s">
        <v>17</v>
      </c>
      <c r="D56" s="47" t="s">
        <v>14</v>
      </c>
      <c r="E56" s="47" t="s">
        <v>20</v>
      </c>
      <c r="F56" s="47" t="s">
        <v>15</v>
      </c>
    </row>
  </sheetData>
  <printOptions/>
  <pageMargins left="0.75" right="0.7480314960629921" top="1.75" bottom="0.85" header="0.2755905511811024" footer="0.2755905511811024"/>
  <pageSetup fitToHeight="1" fitToWidth="1" orientation="portrait" paperSize="9" scale="95" r:id="rId2"/>
  <headerFooter alignWithMargins="0">
    <oddHeader>&amp;L&amp;"Microsoft Sans Serif,Fett Kursiv"
Riegenplan&amp;C&amp;"Microsoft Sans Serif,Fett"&amp;14&amp;G
&amp;24Casting&amp;R&amp;"Microsoft Sans Serif,Fett Kursiv"
</oddHeader>
    <oddFooter>&amp;L&amp;"Microsoft Sans Serif,Standard"&amp;8&amp;G&amp;C&amp;"Microsoft Sans Serif,Standard"&amp;8
22. - 24.07.2005&amp;R&amp;"Microsoft Sans Serif,Standard"&amp;8&amp;O&amp;G
Verband Deutscher Sportfischer e. V.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5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7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1:O40"/>
  <sheetViews>
    <sheetView zoomScale="130" zoomScaleNormal="130" workbookViewId="0" topLeftCell="A1">
      <pane xSplit="2" ySplit="2" topLeftCell="C3" activePane="bottomRight" state="frozen"/>
      <selection pane="topLeft" activeCell="A1" sqref="A1:M38"/>
      <selection pane="topRight" activeCell="A1" sqref="A1:M38"/>
      <selection pane="bottomLeft" activeCell="A1" sqref="A1:M38"/>
      <selection pane="bottomRight" activeCell="C3" sqref="C3"/>
    </sheetView>
  </sheetViews>
  <sheetFormatPr defaultColWidth="11.421875" defaultRowHeight="12.75"/>
  <cols>
    <col min="1" max="1" width="3.28125" style="16" bestFit="1" customWidth="1"/>
    <col min="2" max="2" width="3.28125" style="19" bestFit="1" customWidth="1"/>
    <col min="3" max="3" width="26.57421875" style="19" bestFit="1" customWidth="1"/>
    <col min="4" max="4" width="5.8515625" style="32" bestFit="1" customWidth="1"/>
    <col min="5" max="5" width="4.00390625" style="18" bestFit="1" customWidth="1"/>
    <col min="6" max="6" width="7.00390625" style="27" bestFit="1" customWidth="1"/>
    <col min="7" max="7" width="4.00390625" style="18" bestFit="1" customWidth="1"/>
    <col min="8" max="8" width="7.00390625" style="27" bestFit="1" customWidth="1"/>
    <col min="9" max="9" width="4.421875" style="18" bestFit="1" customWidth="1"/>
    <col min="10" max="10" width="7.00390625" style="27" bestFit="1" customWidth="1"/>
    <col min="11" max="11" width="4.00390625" style="18" bestFit="1" customWidth="1"/>
    <col min="12" max="12" width="7.00390625" style="27" bestFit="1" customWidth="1"/>
    <col min="13" max="13" width="4.421875" style="18" bestFit="1" customWidth="1"/>
    <col min="14" max="14" width="8.140625" style="27" bestFit="1" customWidth="1"/>
    <col min="15" max="16384" width="11.421875" style="18" customWidth="1"/>
  </cols>
  <sheetData>
    <row r="1" spans="1:14" s="17" customFormat="1" ht="12.75">
      <c r="A1" s="16"/>
      <c r="B1" s="1"/>
      <c r="C1" s="2"/>
      <c r="D1" s="30"/>
      <c r="E1" s="70" t="s">
        <v>3</v>
      </c>
      <c r="F1" s="70"/>
      <c r="G1" s="70"/>
      <c r="H1" s="70"/>
      <c r="I1" s="70"/>
      <c r="J1" s="70"/>
      <c r="K1" s="71" t="s">
        <v>6</v>
      </c>
      <c r="L1" s="71"/>
      <c r="M1" s="72" t="s">
        <v>7</v>
      </c>
      <c r="N1" s="72"/>
    </row>
    <row r="2" spans="1:15" ht="12.75" customHeight="1">
      <c r="A2" s="4"/>
      <c r="B2" s="8" t="s">
        <v>0</v>
      </c>
      <c r="C2" s="5" t="s">
        <v>1</v>
      </c>
      <c r="D2" s="5" t="s">
        <v>2</v>
      </c>
      <c r="E2" s="35" t="s">
        <v>8</v>
      </c>
      <c r="F2" s="35" t="s">
        <v>4</v>
      </c>
      <c r="G2" s="8" t="s">
        <v>8</v>
      </c>
      <c r="H2" s="6" t="s">
        <v>4</v>
      </c>
      <c r="I2" s="36" t="s">
        <v>9</v>
      </c>
      <c r="J2" s="37" t="s">
        <v>4</v>
      </c>
      <c r="K2" s="41" t="s">
        <v>8</v>
      </c>
      <c r="L2" s="42" t="s">
        <v>4</v>
      </c>
      <c r="M2" s="43" t="s">
        <v>8</v>
      </c>
      <c r="N2" s="44" t="s">
        <v>4</v>
      </c>
      <c r="O2" s="50" t="s">
        <v>96</v>
      </c>
    </row>
    <row r="3" spans="1:15" ht="12.75" customHeight="1">
      <c r="A3" s="4">
        <v>1</v>
      </c>
      <c r="B3" s="21">
        <v>8</v>
      </c>
      <c r="C3" s="5" t="s">
        <v>45</v>
      </c>
      <c r="D3" s="59" t="s">
        <v>5</v>
      </c>
      <c r="E3" s="23">
        <v>95</v>
      </c>
      <c r="F3" s="25">
        <v>0.001928125</v>
      </c>
      <c r="G3" s="22">
        <v>100</v>
      </c>
      <c r="H3" s="25">
        <v>0.001675</v>
      </c>
      <c r="I3" s="61">
        <f>IF(E3&lt;&gt;"",E3+G3,0)</f>
        <v>195</v>
      </c>
      <c r="J3" s="29">
        <f>IF(F3&lt;&gt;"",F3+H3,"")</f>
        <v>0.003603125</v>
      </c>
      <c r="K3" s="22">
        <v>95</v>
      </c>
      <c r="L3" s="25">
        <v>0.0017152777777777776</v>
      </c>
      <c r="M3" s="22">
        <v>95</v>
      </c>
      <c r="N3" s="24">
        <v>0.0014142361111111111</v>
      </c>
      <c r="O3" s="51">
        <f>MAX(E3,G3)</f>
        <v>100</v>
      </c>
    </row>
    <row r="4" spans="1:15" ht="12.75">
      <c r="A4" s="4">
        <v>2</v>
      </c>
      <c r="B4" s="4">
        <v>12</v>
      </c>
      <c r="C4" s="5" t="s">
        <v>42</v>
      </c>
      <c r="D4" s="58" t="s">
        <v>15</v>
      </c>
      <c r="E4" s="11">
        <v>90</v>
      </c>
      <c r="F4" s="24">
        <v>0.0020204861111111114</v>
      </c>
      <c r="G4" s="9">
        <v>95</v>
      </c>
      <c r="H4" s="24">
        <v>0.0017802083333333333</v>
      </c>
      <c r="I4" s="61">
        <f>IF(E4&lt;&gt;"",E4+G4,0)</f>
        <v>185</v>
      </c>
      <c r="J4" s="28">
        <f>IF(F4&lt;&gt;"",F4+H4,"")</f>
        <v>0.0038006944444444446</v>
      </c>
      <c r="K4" s="22">
        <v>100</v>
      </c>
      <c r="L4" s="25">
        <v>0.0019199074074074075</v>
      </c>
      <c r="M4" s="22">
        <v>95</v>
      </c>
      <c r="N4" s="24">
        <v>0.001832638888888889</v>
      </c>
      <c r="O4" s="51">
        <f>MAX(E4,G4)</f>
        <v>95</v>
      </c>
    </row>
    <row r="5" spans="1:15" ht="12.75">
      <c r="A5" s="21">
        <v>3</v>
      </c>
      <c r="B5" s="4">
        <v>11</v>
      </c>
      <c r="C5" s="5" t="s">
        <v>48</v>
      </c>
      <c r="D5" s="58" t="s">
        <v>34</v>
      </c>
      <c r="E5" s="11">
        <v>100</v>
      </c>
      <c r="F5" s="24">
        <v>0.002162962962962963</v>
      </c>
      <c r="G5" s="9">
        <v>90</v>
      </c>
      <c r="H5" s="24">
        <v>0.0023715277777777775</v>
      </c>
      <c r="I5" s="61">
        <f>IF(E5&lt;&gt;"",E5+G5,0)</f>
        <v>190</v>
      </c>
      <c r="J5" s="28">
        <f>IF(F5&lt;&gt;"",F5+H5,"")</f>
        <v>0.00453449074074074</v>
      </c>
      <c r="K5" s="22">
        <v>85</v>
      </c>
      <c r="L5" s="25">
        <v>0.001928703703703704</v>
      </c>
      <c r="M5" s="22">
        <v>90</v>
      </c>
      <c r="N5" s="24">
        <v>0.0017827546296296296</v>
      </c>
      <c r="O5" s="51">
        <f>MAX(E5,G5)</f>
        <v>100</v>
      </c>
    </row>
    <row r="6" spans="1:15" ht="25.5" customHeight="1">
      <c r="A6" s="21">
        <v>4</v>
      </c>
      <c r="B6" s="22">
        <v>5</v>
      </c>
      <c r="C6" s="10" t="s">
        <v>46</v>
      </c>
      <c r="D6" s="33" t="s">
        <v>5</v>
      </c>
      <c r="E6" s="23">
        <v>95</v>
      </c>
      <c r="F6" s="25">
        <v>0.0024074074074074076</v>
      </c>
      <c r="G6" s="22">
        <v>100</v>
      </c>
      <c r="H6" s="25">
        <v>0.002736689814814815</v>
      </c>
      <c r="I6" s="60">
        <f>IF(E6&lt;&gt;"",E6+G6,"")</f>
        <v>195</v>
      </c>
      <c r="J6" s="29">
        <f>IF(F6&lt;&gt;"",F6+H6,"")</f>
        <v>0.005144097222222223</v>
      </c>
      <c r="K6" s="22">
        <v>85</v>
      </c>
      <c r="L6" s="25">
        <v>0.0022012731481481484</v>
      </c>
      <c r="M6" s="22"/>
      <c r="N6" s="24"/>
      <c r="O6" s="51">
        <f>MAX(E6,G6)</f>
        <v>100</v>
      </c>
    </row>
    <row r="7" spans="1:15" ht="12.75">
      <c r="A7" s="21">
        <v>5</v>
      </c>
      <c r="B7" s="9">
        <v>2</v>
      </c>
      <c r="C7" s="10" t="s">
        <v>43</v>
      </c>
      <c r="D7" s="34" t="s">
        <v>25</v>
      </c>
      <c r="E7" s="11">
        <v>90</v>
      </c>
      <c r="F7" s="24">
        <v>0.003101851851851852</v>
      </c>
      <c r="G7" s="9">
        <v>95</v>
      </c>
      <c r="H7" s="24">
        <v>0.003058101851851852</v>
      </c>
      <c r="I7" s="61">
        <f>IF(E7&lt;&gt;"",E7+G7,0)</f>
        <v>185</v>
      </c>
      <c r="J7" s="28">
        <f>IF(F7&lt;&gt;"",F7+H7,"")</f>
        <v>0.006159953703703704</v>
      </c>
      <c r="K7" s="22">
        <v>85</v>
      </c>
      <c r="L7" s="25">
        <v>0.0026548611111111113</v>
      </c>
      <c r="M7" s="22"/>
      <c r="N7" s="24"/>
      <c r="O7" s="51">
        <f>MAX(E7,G7)</f>
        <v>95</v>
      </c>
    </row>
    <row r="8" spans="1:15" ht="12.75">
      <c r="A8" s="21">
        <v>6</v>
      </c>
      <c r="B8" s="22">
        <v>7</v>
      </c>
      <c r="C8" s="10" t="s">
        <v>44</v>
      </c>
      <c r="D8" s="33" t="s">
        <v>25</v>
      </c>
      <c r="E8" s="23">
        <v>100</v>
      </c>
      <c r="F8" s="25">
        <v>0.0021875</v>
      </c>
      <c r="G8" s="22">
        <v>95</v>
      </c>
      <c r="H8" s="25">
        <v>0.0021995370370370367</v>
      </c>
      <c r="I8" s="61">
        <f>IF(E8&lt;&gt;"",E8+G8,0)</f>
        <v>195</v>
      </c>
      <c r="J8" s="29">
        <f>IF(F8&lt;&gt;"",F8+H8,"")</f>
        <v>0.0043870370370370365</v>
      </c>
      <c r="K8" s="22">
        <v>80</v>
      </c>
      <c r="L8" s="25">
        <v>0.0017827546296296296</v>
      </c>
      <c r="M8" s="22"/>
      <c r="N8" s="24"/>
      <c r="O8" s="51">
        <f>MAX(E8,G8)</f>
        <v>100</v>
      </c>
    </row>
    <row r="9" spans="1:15" ht="24.75" customHeight="1">
      <c r="A9" s="21">
        <v>7</v>
      </c>
      <c r="B9" s="22">
        <v>4</v>
      </c>
      <c r="C9" s="10" t="s">
        <v>60</v>
      </c>
      <c r="D9" s="33" t="s">
        <v>5</v>
      </c>
      <c r="E9" s="23">
        <v>90</v>
      </c>
      <c r="F9" s="25">
        <v>0.0020664351851851855</v>
      </c>
      <c r="G9" s="22">
        <v>85</v>
      </c>
      <c r="H9" s="25">
        <v>0.002056944444444444</v>
      </c>
      <c r="I9" s="61">
        <f>IF(E9&lt;&gt;"",E9+G9,0)</f>
        <v>175</v>
      </c>
      <c r="J9" s="29">
        <f>IF(F9&lt;&gt;"",F9+H9,"")</f>
        <v>0.00412337962962963</v>
      </c>
      <c r="K9" s="22"/>
      <c r="L9" s="25"/>
      <c r="M9" s="22"/>
      <c r="N9" s="24"/>
      <c r="O9" s="51">
        <f>MAX(E9,G9)</f>
        <v>90</v>
      </c>
    </row>
    <row r="10" spans="1:15" ht="12.75">
      <c r="A10" s="21">
        <v>8</v>
      </c>
      <c r="B10" s="9">
        <v>1</v>
      </c>
      <c r="C10" s="10" t="s">
        <v>47</v>
      </c>
      <c r="D10" s="34" t="s">
        <v>34</v>
      </c>
      <c r="E10" s="11">
        <v>80</v>
      </c>
      <c r="F10" s="24">
        <v>0.0023958333333333336</v>
      </c>
      <c r="G10" s="9">
        <v>80</v>
      </c>
      <c r="H10" s="24">
        <v>0.0027369212962962963</v>
      </c>
      <c r="I10" s="61">
        <f>IF(E10&lt;&gt;"",E10+G10,"")</f>
        <v>160</v>
      </c>
      <c r="J10" s="28">
        <f>IF(F10&lt;&gt;"",F10+H10,"")</f>
        <v>0.0051327546296296295</v>
      </c>
      <c r="K10" s="22"/>
      <c r="L10" s="25"/>
      <c r="M10" s="22"/>
      <c r="N10" s="24"/>
      <c r="O10" s="51">
        <f>MAX(E10,G10)</f>
        <v>80</v>
      </c>
    </row>
    <row r="11" spans="1:15" ht="12.75">
      <c r="A11" s="21">
        <v>9</v>
      </c>
      <c r="B11" s="22">
        <v>3</v>
      </c>
      <c r="C11" s="10" t="s">
        <v>57</v>
      </c>
      <c r="D11" s="33" t="s">
        <v>59</v>
      </c>
      <c r="E11" s="23">
        <v>80</v>
      </c>
      <c r="F11" s="25">
        <v>0.003009259259259259</v>
      </c>
      <c r="G11" s="22">
        <v>75</v>
      </c>
      <c r="H11" s="25">
        <v>0.0031959490740740746</v>
      </c>
      <c r="I11" s="61">
        <f>IF(E11&lt;&gt;"",E11+G11,0)</f>
        <v>155</v>
      </c>
      <c r="J11" s="29">
        <f>IF(F11&lt;&gt;"",F11+H11,"")</f>
        <v>0.006205208333333333</v>
      </c>
      <c r="K11" s="22"/>
      <c r="L11" s="25"/>
      <c r="M11" s="22"/>
      <c r="N11" s="24"/>
      <c r="O11" s="51">
        <f>MAX(E11,G11)</f>
        <v>80</v>
      </c>
    </row>
    <row r="12" spans="1:15" ht="12.75">
      <c r="A12" s="4">
        <v>10</v>
      </c>
      <c r="B12" s="22">
        <v>9</v>
      </c>
      <c r="C12" s="10" t="s">
        <v>62</v>
      </c>
      <c r="D12" s="33" t="s">
        <v>15</v>
      </c>
      <c r="E12" s="23">
        <v>85</v>
      </c>
      <c r="F12" s="25">
        <v>0.0020561342592592593</v>
      </c>
      <c r="G12" s="22">
        <v>55</v>
      </c>
      <c r="H12" s="25">
        <v>0.0023422453703703704</v>
      </c>
      <c r="I12" s="60">
        <f>IF(E12&lt;&gt;"",E12+G12,"")</f>
        <v>140</v>
      </c>
      <c r="J12" s="29">
        <f>IF(F12&lt;&gt;"",F12+H12,"")</f>
        <v>0.00439837962962963</v>
      </c>
      <c r="K12" s="22"/>
      <c r="L12" s="25"/>
      <c r="M12" s="22"/>
      <c r="N12" s="24"/>
      <c r="O12" s="51">
        <f>MAX(E12,G12)</f>
        <v>85</v>
      </c>
    </row>
    <row r="13" spans="1:15" ht="12.75">
      <c r="A13" s="4">
        <v>11</v>
      </c>
      <c r="B13" s="22">
        <v>6</v>
      </c>
      <c r="C13" s="10" t="s">
        <v>61</v>
      </c>
      <c r="D13" s="33" t="s">
        <v>59</v>
      </c>
      <c r="E13" s="23">
        <v>75</v>
      </c>
      <c r="F13" s="25">
        <v>0.002870370370370371</v>
      </c>
      <c r="G13" s="22">
        <v>65</v>
      </c>
      <c r="H13" s="25">
        <v>0.003081712962962963</v>
      </c>
      <c r="I13" s="61">
        <f>IF(E13&lt;&gt;"",E13+G13,0)</f>
        <v>140</v>
      </c>
      <c r="J13" s="29">
        <f>IF(F13&lt;&gt;"",F13+H13,"")</f>
        <v>0.0059520833333333335</v>
      </c>
      <c r="K13" s="22"/>
      <c r="L13" s="25"/>
      <c r="M13" s="22"/>
      <c r="N13" s="24"/>
      <c r="O13" s="51">
        <f>MAX(E13,G13)</f>
        <v>75</v>
      </c>
    </row>
    <row r="14" spans="1:15" ht="12.75">
      <c r="A14" s="4">
        <v>12</v>
      </c>
      <c r="B14" s="9">
        <v>10</v>
      </c>
      <c r="C14" s="10" t="s">
        <v>63</v>
      </c>
      <c r="D14" s="34" t="s">
        <v>32</v>
      </c>
      <c r="E14" s="11">
        <v>65</v>
      </c>
      <c r="F14" s="24">
        <v>0.0027613425925925926</v>
      </c>
      <c r="G14" s="9">
        <v>45</v>
      </c>
      <c r="H14" s="24">
        <v>0.0030710648148148147</v>
      </c>
      <c r="I14" s="61">
        <f>IF(E14&lt;&gt;"",E14+G14,0)</f>
        <v>110</v>
      </c>
      <c r="J14" s="28">
        <f>IF(F14&lt;&gt;"",F14+H14,"")</f>
        <v>0.005832407407407408</v>
      </c>
      <c r="K14" s="22"/>
      <c r="L14" s="25"/>
      <c r="M14" s="22"/>
      <c r="N14" s="24"/>
      <c r="O14" s="51">
        <f>MAX(E14,G14)</f>
        <v>65</v>
      </c>
    </row>
    <row r="15" spans="1:14" ht="12.75">
      <c r="A15" s="4"/>
      <c r="B15" s="9"/>
      <c r="C15" s="10"/>
      <c r="D15" s="34"/>
      <c r="E15" s="11"/>
      <c r="F15" s="24"/>
      <c r="G15" s="9"/>
      <c r="H15" s="24"/>
      <c r="K15" s="22"/>
      <c r="L15" s="25"/>
      <c r="M15" s="22"/>
      <c r="N15" s="24"/>
    </row>
    <row r="16" spans="1:14" ht="12.75">
      <c r="A16" s="4"/>
      <c r="B16" s="9"/>
      <c r="C16" s="10"/>
      <c r="D16" s="34"/>
      <c r="E16" s="11"/>
      <c r="F16" s="24"/>
      <c r="G16" s="9"/>
      <c r="H16" s="24"/>
      <c r="K16" s="22"/>
      <c r="L16" s="25"/>
      <c r="M16" s="22"/>
      <c r="N16" s="24"/>
    </row>
    <row r="17" spans="1:14" ht="12.75">
      <c r="A17" s="4"/>
      <c r="B17" s="9"/>
      <c r="C17" s="10"/>
      <c r="D17" s="34"/>
      <c r="E17" s="11"/>
      <c r="F17" s="24"/>
      <c r="G17" s="9"/>
      <c r="H17" s="24"/>
      <c r="K17" s="22"/>
      <c r="L17" s="25"/>
      <c r="M17" s="22"/>
      <c r="N17" s="24"/>
    </row>
    <row r="18" spans="1:14" ht="12.75">
      <c r="A18" s="4"/>
      <c r="B18" s="9"/>
      <c r="C18" s="10"/>
      <c r="D18" s="34"/>
      <c r="E18" s="11"/>
      <c r="F18" s="24"/>
      <c r="G18" s="9"/>
      <c r="H18" s="24"/>
      <c r="K18" s="22"/>
      <c r="L18" s="25"/>
      <c r="M18" s="22"/>
      <c r="N18" s="24"/>
    </row>
    <row r="19" spans="1:14" ht="12.75">
      <c r="A19" s="4"/>
      <c r="B19" s="9"/>
      <c r="C19" s="10"/>
      <c r="D19" s="34"/>
      <c r="E19" s="11"/>
      <c r="F19" s="24"/>
      <c r="G19" s="9"/>
      <c r="H19" s="24"/>
      <c r="K19" s="22"/>
      <c r="L19" s="25"/>
      <c r="M19" s="22"/>
      <c r="N19" s="24"/>
    </row>
    <row r="20" spans="1:14" ht="12.75">
      <c r="A20" s="4"/>
      <c r="B20" s="9"/>
      <c r="C20" s="10"/>
      <c r="D20" s="34"/>
      <c r="E20" s="11"/>
      <c r="F20" s="24"/>
      <c r="G20" s="9"/>
      <c r="H20" s="24"/>
      <c r="K20" s="22"/>
      <c r="L20" s="25"/>
      <c r="M20" s="22"/>
      <c r="N20" s="24"/>
    </row>
    <row r="21" spans="1:14" ht="12.75">
      <c r="A21" s="4"/>
      <c r="B21" s="9"/>
      <c r="C21" s="10"/>
      <c r="D21" s="34"/>
      <c r="E21" s="11"/>
      <c r="F21" s="24"/>
      <c r="G21" s="9"/>
      <c r="H21" s="24"/>
      <c r="K21" s="22"/>
      <c r="L21" s="25"/>
      <c r="M21" s="22"/>
      <c r="N21" s="24"/>
    </row>
    <row r="22" spans="1:14" ht="12.75">
      <c r="A22" s="4"/>
      <c r="B22" s="9"/>
      <c r="C22" s="10"/>
      <c r="D22" s="34"/>
      <c r="E22" s="11"/>
      <c r="F22" s="24"/>
      <c r="G22" s="9"/>
      <c r="H22" s="24"/>
      <c r="K22" s="22"/>
      <c r="L22" s="25"/>
      <c r="M22" s="22"/>
      <c r="N22" s="24"/>
    </row>
    <row r="23" spans="1:14" ht="12.75">
      <c r="A23" s="4"/>
      <c r="B23" s="9"/>
      <c r="C23" s="10"/>
      <c r="D23" s="34"/>
      <c r="E23" s="11"/>
      <c r="F23" s="24"/>
      <c r="G23" s="9"/>
      <c r="H23" s="24"/>
      <c r="K23" s="22"/>
      <c r="L23" s="25"/>
      <c r="M23" s="22"/>
      <c r="N23" s="24"/>
    </row>
    <row r="24" spans="1:14" ht="12.75">
      <c r="A24" s="4"/>
      <c r="B24" s="9"/>
      <c r="C24" s="10"/>
      <c r="D24" s="34"/>
      <c r="E24" s="11"/>
      <c r="F24" s="24"/>
      <c r="G24" s="9"/>
      <c r="H24" s="24"/>
      <c r="K24" s="22"/>
      <c r="L24" s="25"/>
      <c r="M24" s="22"/>
      <c r="N24" s="24"/>
    </row>
    <row r="25" spans="1:14" ht="12.75">
      <c r="A25" s="4"/>
      <c r="B25" s="9"/>
      <c r="C25" s="10"/>
      <c r="D25" s="34"/>
      <c r="E25" s="11"/>
      <c r="F25" s="24"/>
      <c r="G25" s="9"/>
      <c r="H25" s="24"/>
      <c r="K25" s="22"/>
      <c r="L25" s="25"/>
      <c r="M25" s="22"/>
      <c r="N25" s="24"/>
    </row>
    <row r="26" spans="1:14" ht="12.75">
      <c r="A26" s="4"/>
      <c r="B26" s="9"/>
      <c r="C26" s="10"/>
      <c r="D26" s="34"/>
      <c r="E26" s="11"/>
      <c r="F26" s="24"/>
      <c r="G26" s="9"/>
      <c r="H26" s="24"/>
      <c r="K26" s="22"/>
      <c r="L26" s="25"/>
      <c r="M26" s="22"/>
      <c r="N26" s="24"/>
    </row>
    <row r="27" spans="1:13" ht="12.75">
      <c r="A27" s="4"/>
      <c r="B27" s="9"/>
      <c r="C27" s="10"/>
      <c r="D27" s="34"/>
      <c r="E27" s="11"/>
      <c r="F27" s="24"/>
      <c r="G27" s="9"/>
      <c r="H27" s="24"/>
      <c r="K27" s="22"/>
      <c r="L27" s="25"/>
      <c r="M27" s="22"/>
    </row>
    <row r="28" spans="1:13" ht="12.75">
      <c r="A28" s="4"/>
      <c r="B28" s="9"/>
      <c r="C28" s="10"/>
      <c r="D28" s="34"/>
      <c r="E28" s="11"/>
      <c r="F28" s="24"/>
      <c r="G28" s="9"/>
      <c r="H28" s="24"/>
      <c r="K28" s="22"/>
      <c r="L28" s="25"/>
      <c r="M28" s="22"/>
    </row>
    <row r="29" spans="1:13" ht="12.75">
      <c r="A29" s="4"/>
      <c r="B29" s="9"/>
      <c r="C29" s="10"/>
      <c r="D29" s="34"/>
      <c r="E29" s="11"/>
      <c r="F29" s="24"/>
      <c r="G29" s="9"/>
      <c r="H29" s="24"/>
      <c r="K29" s="22"/>
      <c r="L29" s="25"/>
      <c r="M29" s="22"/>
    </row>
    <row r="30" spans="1:13" ht="12.75">
      <c r="A30" s="4"/>
      <c r="B30" s="9"/>
      <c r="C30" s="10"/>
      <c r="D30" s="34"/>
      <c r="E30" s="11"/>
      <c r="F30" s="24"/>
      <c r="G30" s="9"/>
      <c r="H30" s="24"/>
      <c r="K30" s="22"/>
      <c r="L30" s="25"/>
      <c r="M30" s="22"/>
    </row>
    <row r="31" spans="1:13" ht="12.75">
      <c r="A31" s="4"/>
      <c r="B31" s="9"/>
      <c r="C31" s="10"/>
      <c r="D31" s="34"/>
      <c r="E31" s="11"/>
      <c r="F31" s="24"/>
      <c r="G31" s="9"/>
      <c r="H31" s="24"/>
      <c r="K31" s="22"/>
      <c r="L31" s="25"/>
      <c r="M31" s="22"/>
    </row>
    <row r="32" spans="1:13" ht="12.75">
      <c r="A32" s="4"/>
      <c r="B32" s="9"/>
      <c r="C32" s="10"/>
      <c r="D32" s="34"/>
      <c r="E32" s="11"/>
      <c r="F32" s="24"/>
      <c r="G32" s="9"/>
      <c r="H32" s="24"/>
      <c r="K32" s="22"/>
      <c r="L32" s="25"/>
      <c r="M32" s="22"/>
    </row>
    <row r="33" spans="1:13" ht="12.75">
      <c r="A33" s="4"/>
      <c r="B33" s="9"/>
      <c r="C33" s="10"/>
      <c r="D33" s="34"/>
      <c r="E33" s="11"/>
      <c r="F33" s="24"/>
      <c r="G33" s="9"/>
      <c r="H33" s="24"/>
      <c r="K33" s="22"/>
      <c r="L33" s="25"/>
      <c r="M33" s="22"/>
    </row>
    <row r="34" spans="1:13" ht="12.75">
      <c r="A34" s="4"/>
      <c r="B34" s="9"/>
      <c r="C34" s="10"/>
      <c r="D34" s="34"/>
      <c r="E34" s="11"/>
      <c r="F34" s="24"/>
      <c r="G34" s="9"/>
      <c r="H34" s="24"/>
      <c r="K34" s="22"/>
      <c r="L34" s="25"/>
      <c r="M34" s="22"/>
    </row>
    <row r="35" spans="1:13" ht="12.75">
      <c r="A35" s="4"/>
      <c r="B35" s="9"/>
      <c r="C35" s="10"/>
      <c r="D35" s="34"/>
      <c r="E35" s="11"/>
      <c r="F35" s="24"/>
      <c r="G35" s="9"/>
      <c r="H35" s="24"/>
      <c r="K35" s="22"/>
      <c r="L35" s="25"/>
      <c r="M35" s="22"/>
    </row>
    <row r="36" spans="1:13" ht="12.75">
      <c r="A36" s="4"/>
      <c r="B36" s="9"/>
      <c r="C36" s="10"/>
      <c r="D36" s="34"/>
      <c r="E36" s="11"/>
      <c r="F36" s="24"/>
      <c r="G36" s="9"/>
      <c r="H36" s="24"/>
      <c r="K36" s="22"/>
      <c r="L36" s="25"/>
      <c r="M36" s="22"/>
    </row>
    <row r="37" spans="1:13" ht="12.75">
      <c r="A37" s="4"/>
      <c r="B37" s="9"/>
      <c r="C37" s="10"/>
      <c r="D37" s="34"/>
      <c r="E37" s="11"/>
      <c r="F37" s="24"/>
      <c r="G37" s="9"/>
      <c r="H37" s="24"/>
      <c r="K37" s="22"/>
      <c r="L37" s="25"/>
      <c r="M37" s="22"/>
    </row>
    <row r="38" spans="1:13" ht="12.75">
      <c r="A38" s="4"/>
      <c r="B38" s="9"/>
      <c r="C38" s="10"/>
      <c r="D38" s="34"/>
      <c r="E38" s="11"/>
      <c r="F38" s="24"/>
      <c r="G38" s="9"/>
      <c r="H38" s="24"/>
      <c r="K38" s="22"/>
      <c r="L38" s="25"/>
      <c r="M38" s="22"/>
    </row>
    <row r="39" spans="1:8" ht="12.75">
      <c r="A39" s="4"/>
      <c r="B39" s="9"/>
      <c r="C39" s="10"/>
      <c r="D39" s="31"/>
      <c r="E39" s="11"/>
      <c r="F39" s="26"/>
      <c r="G39" s="12"/>
      <c r="H39" s="26"/>
    </row>
    <row r="40" spans="1:8" ht="12.75">
      <c r="A40" s="4"/>
      <c r="B40" s="9"/>
      <c r="C40" s="10"/>
      <c r="D40" s="31"/>
      <c r="E40" s="13"/>
      <c r="F40" s="26"/>
      <c r="G40" s="12"/>
      <c r="H40" s="26"/>
    </row>
  </sheetData>
  <mergeCells count="3">
    <mergeCell ref="E1:J1"/>
    <mergeCell ref="K1:L1"/>
    <mergeCell ref="M1:N1"/>
  </mergeCells>
  <conditionalFormatting sqref="K3:K38">
    <cfRule type="expression" priority="1" dxfId="0" stopIfTrue="1">
      <formula>K3&lt;&gt;""</formula>
    </cfRule>
  </conditionalFormatting>
  <conditionalFormatting sqref="L3:L38">
    <cfRule type="expression" priority="2" dxfId="0" stopIfTrue="1">
      <formula>L3&lt;&gt;""</formula>
    </cfRule>
  </conditionalFormatting>
  <conditionalFormatting sqref="M3:M38">
    <cfRule type="expression" priority="3" dxfId="1" stopIfTrue="1">
      <formula>M3&lt;&gt;""</formula>
    </cfRule>
  </conditionalFormatting>
  <conditionalFormatting sqref="N3:N14">
    <cfRule type="expression" priority="4" dxfId="1" stopIfTrue="1">
      <formula>N3&lt;&gt;""</formula>
    </cfRule>
  </conditionalFormatting>
  <printOptions/>
  <pageMargins left="0.3937007874015748" right="0.3937007874015748" top="2.13" bottom="0.7874015748031497" header="0.3937007874015748" footer="0.3937007874015748"/>
  <pageSetup fitToHeight="0" orientation="portrait" paperSize="9" r:id="rId3"/>
  <headerFooter alignWithMargins="0">
    <oddHeader>&amp;L&amp;"Microsoft Sans Serif,Fett Kursiv"
Fliege Ziel Damen&amp;C&amp;"Microsoft Sans Serif,Fett"&amp;14&amp;G
&amp;24Casting&amp;R&amp;"Microsoft Sans Serif,Fett Kursiv"
Fly Skish Accuracy  Ladies</oddHeader>
    <oddFooter>&amp;L&amp;"Microsoft Sans Serif,Standard"&amp;8&amp;G&amp;C&amp;"Microsoft Sans Serif,Standard"&amp;8&amp;G
22. - 24.07.2005&amp;R&amp;"Microsoft Sans Serif,Standard"&amp;8&amp;O&amp;G
Verband Deutscher Sportfischer e. V.</oddFooter>
  </headerFooter>
  <legacy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O40"/>
  <sheetViews>
    <sheetView zoomScale="130" zoomScaleNormal="130" workbookViewId="0" topLeftCell="A1">
      <pane xSplit="2" ySplit="2" topLeftCell="C3" activePane="bottomRight" state="frozen"/>
      <selection pane="topLeft" activeCell="A1" sqref="A1:M38"/>
      <selection pane="topRight" activeCell="A1" sqref="A1:M38"/>
      <selection pane="bottomLeft" activeCell="A1" sqref="A1:M38"/>
      <selection pane="bottomRight" activeCell="C3" sqref="C3"/>
    </sheetView>
  </sheetViews>
  <sheetFormatPr defaultColWidth="11.421875" defaultRowHeight="12.75"/>
  <cols>
    <col min="1" max="1" width="3.28125" style="16" bestFit="1" customWidth="1"/>
    <col min="2" max="2" width="3.28125" style="19" bestFit="1" customWidth="1"/>
    <col min="3" max="3" width="26.57421875" style="19" bestFit="1" customWidth="1"/>
    <col min="4" max="4" width="5.8515625" style="32" bestFit="1" customWidth="1"/>
    <col min="5" max="5" width="4.00390625" style="18" bestFit="1" customWidth="1"/>
    <col min="6" max="6" width="7.00390625" style="27" bestFit="1" customWidth="1"/>
    <col min="7" max="7" width="4.00390625" style="18" bestFit="1" customWidth="1"/>
    <col min="8" max="8" width="7.00390625" style="27" bestFit="1" customWidth="1"/>
    <col min="9" max="9" width="4.421875" style="18" bestFit="1" customWidth="1"/>
    <col min="10" max="10" width="7.00390625" style="27" bestFit="1" customWidth="1"/>
    <col min="11" max="11" width="4.00390625" style="18" bestFit="1" customWidth="1"/>
    <col min="12" max="12" width="7.00390625" style="27" bestFit="1" customWidth="1"/>
    <col min="13" max="13" width="4.421875" style="18" bestFit="1" customWidth="1"/>
    <col min="14" max="14" width="8.140625" style="27" bestFit="1" customWidth="1"/>
    <col min="15" max="15" width="11.421875" style="50" customWidth="1"/>
    <col min="16" max="16384" width="11.421875" style="18" customWidth="1"/>
  </cols>
  <sheetData>
    <row r="1" spans="1:15" s="17" customFormat="1" ht="12.75">
      <c r="A1" s="16"/>
      <c r="B1" s="1"/>
      <c r="C1" s="2"/>
      <c r="D1" s="30"/>
      <c r="E1" s="70" t="s">
        <v>3</v>
      </c>
      <c r="F1" s="70"/>
      <c r="G1" s="70"/>
      <c r="H1" s="70"/>
      <c r="I1" s="70"/>
      <c r="J1" s="70"/>
      <c r="K1" s="71" t="s">
        <v>6</v>
      </c>
      <c r="L1" s="71"/>
      <c r="M1" s="72" t="s">
        <v>7</v>
      </c>
      <c r="N1" s="72"/>
      <c r="O1" s="49"/>
    </row>
    <row r="2" spans="1:15" ht="12.75" customHeight="1">
      <c r="A2" s="4"/>
      <c r="B2" s="8" t="s">
        <v>0</v>
      </c>
      <c r="C2" s="5" t="s">
        <v>1</v>
      </c>
      <c r="D2" s="5" t="s">
        <v>2</v>
      </c>
      <c r="E2" s="35" t="s">
        <v>8</v>
      </c>
      <c r="F2" s="35" t="s">
        <v>4</v>
      </c>
      <c r="G2" s="8" t="s">
        <v>8</v>
      </c>
      <c r="H2" s="6" t="s">
        <v>4</v>
      </c>
      <c r="I2" s="36" t="s">
        <v>9</v>
      </c>
      <c r="J2" s="37" t="s">
        <v>4</v>
      </c>
      <c r="K2" s="41" t="s">
        <v>8</v>
      </c>
      <c r="L2" s="42" t="s">
        <v>4</v>
      </c>
      <c r="M2" s="43" t="s">
        <v>8</v>
      </c>
      <c r="N2" s="44" t="s">
        <v>4</v>
      </c>
      <c r="O2" s="50" t="s">
        <v>96</v>
      </c>
    </row>
    <row r="3" spans="1:15" ht="12.75" customHeight="1">
      <c r="A3" s="4">
        <v>1</v>
      </c>
      <c r="B3" s="4">
        <v>25</v>
      </c>
      <c r="C3" s="5" t="s">
        <v>26</v>
      </c>
      <c r="D3" s="58" t="s">
        <v>25</v>
      </c>
      <c r="E3" s="11">
        <v>100</v>
      </c>
      <c r="F3" s="24">
        <v>0.0016741898148148148</v>
      </c>
      <c r="G3" s="9">
        <v>100</v>
      </c>
      <c r="H3" s="24">
        <v>0.00158912037037037</v>
      </c>
      <c r="I3" s="60">
        <f>IF(E3&lt;&gt;"",E3+G3,0)</f>
        <v>200</v>
      </c>
      <c r="J3" s="28">
        <f>IF(F3&lt;&gt;"",F3+H3,"")</f>
        <v>0.003263310185185185</v>
      </c>
      <c r="K3" s="22">
        <v>100</v>
      </c>
      <c r="L3" s="25">
        <v>0.0012543981481481481</v>
      </c>
      <c r="M3" s="22">
        <v>100</v>
      </c>
      <c r="N3" s="25">
        <v>0.001286226851851852</v>
      </c>
      <c r="O3" s="51">
        <f>MAX(E3,G3)</f>
        <v>100</v>
      </c>
    </row>
    <row r="4" spans="1:15" ht="12.75">
      <c r="A4" s="4">
        <v>2</v>
      </c>
      <c r="B4" s="4">
        <v>20</v>
      </c>
      <c r="C4" s="5" t="s">
        <v>67</v>
      </c>
      <c r="D4" s="58" t="s">
        <v>69</v>
      </c>
      <c r="E4" s="11">
        <v>100</v>
      </c>
      <c r="F4" s="24">
        <v>0.0014619212962962964</v>
      </c>
      <c r="G4" s="9">
        <v>95</v>
      </c>
      <c r="H4" s="24">
        <v>0.0013501157407407405</v>
      </c>
      <c r="I4" s="60">
        <f>IF(E4&lt;&gt;"",E4+G4,0)</f>
        <v>195</v>
      </c>
      <c r="J4" s="28">
        <f>IF(F4&lt;&gt;"",F4+H4,"")</f>
        <v>0.002812037037037037</v>
      </c>
      <c r="K4" s="22">
        <v>100</v>
      </c>
      <c r="L4" s="25">
        <v>0.0013987268518518517</v>
      </c>
      <c r="M4" s="22">
        <v>100</v>
      </c>
      <c r="N4" s="25">
        <v>0.0013216435185185187</v>
      </c>
      <c r="O4" s="51">
        <f>MAX(E4,G4)</f>
        <v>100</v>
      </c>
    </row>
    <row r="5" spans="1:15" ht="12.75">
      <c r="A5" s="21">
        <v>3</v>
      </c>
      <c r="B5" s="4">
        <v>38</v>
      </c>
      <c r="C5" s="5" t="s">
        <v>35</v>
      </c>
      <c r="D5" s="58" t="s">
        <v>34</v>
      </c>
      <c r="E5" s="11">
        <v>95</v>
      </c>
      <c r="F5" s="24">
        <v>0.0017979166666666666</v>
      </c>
      <c r="G5" s="9">
        <v>100</v>
      </c>
      <c r="H5" s="24">
        <v>0.0015931712962962963</v>
      </c>
      <c r="I5" s="60">
        <f>IF(E5&lt;&gt;"",E5+G5,0)</f>
        <v>195</v>
      </c>
      <c r="J5" s="28">
        <f>IF(F5&lt;&gt;"",F5+H5,"")</f>
        <v>0.003391087962962963</v>
      </c>
      <c r="K5" s="22">
        <v>100</v>
      </c>
      <c r="L5" s="25">
        <v>0.0008980324074074073</v>
      </c>
      <c r="M5" s="22">
        <v>85</v>
      </c>
      <c r="N5" s="25">
        <v>0.0008967592592592591</v>
      </c>
      <c r="O5" s="51">
        <f>MAX(E5,G5)</f>
        <v>100</v>
      </c>
    </row>
    <row r="6" spans="1:15" ht="25.5" customHeight="1">
      <c r="A6" s="21">
        <v>4</v>
      </c>
      <c r="B6" s="9">
        <v>23</v>
      </c>
      <c r="C6" s="10" t="s">
        <v>71</v>
      </c>
      <c r="D6" s="34" t="s">
        <v>25</v>
      </c>
      <c r="E6" s="11">
        <v>95</v>
      </c>
      <c r="F6" s="24">
        <v>0.0014336805555555554</v>
      </c>
      <c r="G6" s="9">
        <v>100</v>
      </c>
      <c r="H6" s="24">
        <v>0.0014608796296296297</v>
      </c>
      <c r="I6" s="60">
        <f>IF(E6&lt;&gt;"",E6+G6,0)</f>
        <v>195</v>
      </c>
      <c r="J6" s="28">
        <f>IF(F6&lt;&gt;"",F6+H6,"")</f>
        <v>0.002894560185185185</v>
      </c>
      <c r="K6" s="22">
        <v>95</v>
      </c>
      <c r="L6" s="25">
        <v>0.001274652777777778</v>
      </c>
      <c r="M6" s="22"/>
      <c r="N6" s="25"/>
      <c r="O6" s="51">
        <f>MAX(E6,G6)</f>
        <v>100</v>
      </c>
    </row>
    <row r="7" spans="1:15" ht="12.75">
      <c r="A7" s="21">
        <v>5</v>
      </c>
      <c r="B7" s="22">
        <v>13</v>
      </c>
      <c r="C7" s="10" t="s">
        <v>55</v>
      </c>
      <c r="D7" s="33" t="s">
        <v>5</v>
      </c>
      <c r="E7" s="23">
        <v>100</v>
      </c>
      <c r="F7" s="25">
        <v>0.001520949074074074</v>
      </c>
      <c r="G7" s="22">
        <v>100</v>
      </c>
      <c r="H7" s="25">
        <v>0.0017466435185185182</v>
      </c>
      <c r="I7" s="60">
        <f>IF(E7&lt;&gt;"",E7+G7,0)</f>
        <v>200</v>
      </c>
      <c r="J7" s="29">
        <f>IF(F7&lt;&gt;"",F7+H7,"")</f>
        <v>0.0032675925925925923</v>
      </c>
      <c r="K7" s="22">
        <v>90</v>
      </c>
      <c r="L7" s="25">
        <v>0.001208449074074074</v>
      </c>
      <c r="M7" s="22"/>
      <c r="N7" s="25"/>
      <c r="O7" s="51">
        <f>MAX(E7,G7)</f>
        <v>100</v>
      </c>
    </row>
    <row r="8" spans="1:15" ht="12.75">
      <c r="A8" s="21">
        <v>6</v>
      </c>
      <c r="B8" s="9">
        <v>22</v>
      </c>
      <c r="C8" s="10" t="s">
        <v>70</v>
      </c>
      <c r="D8" s="34" t="s">
        <v>40</v>
      </c>
      <c r="E8" s="11">
        <v>95</v>
      </c>
      <c r="F8" s="24">
        <v>0.0019093749999999998</v>
      </c>
      <c r="G8" s="9">
        <v>100</v>
      </c>
      <c r="H8" s="24">
        <v>0.0013298611111111113</v>
      </c>
      <c r="I8" s="60">
        <f>IF(E8&lt;&gt;"",E8+G8,0)</f>
        <v>195</v>
      </c>
      <c r="J8" s="28">
        <f>IF(F8&lt;&gt;"",F8+H8,"")</f>
        <v>0.003239236111111111</v>
      </c>
      <c r="K8" s="22">
        <v>90</v>
      </c>
      <c r="L8" s="25">
        <v>0.0012111111111111112</v>
      </c>
      <c r="M8" s="22"/>
      <c r="N8" s="25"/>
      <c r="O8" s="51">
        <f>MAX(E8,G8)</f>
        <v>100</v>
      </c>
    </row>
    <row r="9" spans="1:15" ht="12.75">
      <c r="A9" s="21">
        <v>7</v>
      </c>
      <c r="B9" s="9">
        <v>47</v>
      </c>
      <c r="C9" s="10" t="s">
        <v>27</v>
      </c>
      <c r="D9" s="34" t="s">
        <v>5</v>
      </c>
      <c r="E9" s="11">
        <v>100</v>
      </c>
      <c r="F9" s="24">
        <v>0.002020023148148148</v>
      </c>
      <c r="G9" s="9">
        <v>100</v>
      </c>
      <c r="H9" s="24">
        <v>0.002131365740740741</v>
      </c>
      <c r="I9" s="60">
        <f>IF(E9&lt;&gt;"",E9+G9,0)</f>
        <v>200</v>
      </c>
      <c r="J9" s="28">
        <f>IF(F9&lt;&gt;"",F9+H9,"")</f>
        <v>0.0041513888888888885</v>
      </c>
      <c r="K9" s="22">
        <v>85</v>
      </c>
      <c r="L9" s="25">
        <v>0.0012052083333333333</v>
      </c>
      <c r="M9" s="22"/>
      <c r="N9" s="25"/>
      <c r="O9" s="51">
        <f>MAX(E9,G9)</f>
        <v>100</v>
      </c>
    </row>
    <row r="10" spans="1:15" ht="12.75">
      <c r="A10" s="21">
        <v>8</v>
      </c>
      <c r="B10" s="9">
        <v>41</v>
      </c>
      <c r="C10" s="10" t="s">
        <v>85</v>
      </c>
      <c r="D10" s="34" t="s">
        <v>40</v>
      </c>
      <c r="E10" s="11">
        <v>95</v>
      </c>
      <c r="F10" s="24">
        <v>0.0017391203703703703</v>
      </c>
      <c r="G10" s="9">
        <v>100</v>
      </c>
      <c r="H10" s="24">
        <v>0.0016634259259259258</v>
      </c>
      <c r="I10" s="60">
        <f>IF(E10&lt;&gt;"",E10+G10,0)</f>
        <v>195</v>
      </c>
      <c r="J10" s="28">
        <f>IF(F10&lt;&gt;"",F10+H10,"")</f>
        <v>0.003402546296296296</v>
      </c>
      <c r="K10" s="22">
        <v>85</v>
      </c>
      <c r="L10" s="25">
        <v>0.0013006944444444444</v>
      </c>
      <c r="M10" s="22"/>
      <c r="N10" s="25"/>
      <c r="O10" s="51">
        <f>MAX(E10,G10)</f>
        <v>100</v>
      </c>
    </row>
    <row r="11" spans="1:15" ht="12.75">
      <c r="A11" s="21">
        <v>9</v>
      </c>
      <c r="B11" s="9">
        <v>28</v>
      </c>
      <c r="C11" s="10" t="s">
        <v>74</v>
      </c>
      <c r="D11" s="34" t="s">
        <v>25</v>
      </c>
      <c r="E11" s="11">
        <v>95</v>
      </c>
      <c r="F11" s="24">
        <v>0.0016304398148148148</v>
      </c>
      <c r="G11" s="9">
        <v>100</v>
      </c>
      <c r="H11" s="24">
        <v>0.0014105324074074072</v>
      </c>
      <c r="I11" s="60">
        <f>IF(E11&lt;&gt;"",E11+G11,0)</f>
        <v>195</v>
      </c>
      <c r="J11" s="28">
        <f>IF(F11&lt;&gt;"",F11+H11,"")</f>
        <v>0.003040972222222222</v>
      </c>
      <c r="K11" s="22">
        <v>75</v>
      </c>
      <c r="L11" s="25">
        <v>0.0012165509259259258</v>
      </c>
      <c r="M11" s="22"/>
      <c r="N11" s="25"/>
      <c r="O11" s="51">
        <f>MAX(E11,G11)</f>
        <v>100</v>
      </c>
    </row>
    <row r="12" spans="1:15" ht="25.5" customHeight="1">
      <c r="A12" s="4">
        <v>10</v>
      </c>
      <c r="B12" s="9">
        <v>40</v>
      </c>
      <c r="C12" s="10" t="s">
        <v>102</v>
      </c>
      <c r="D12" s="34" t="s">
        <v>41</v>
      </c>
      <c r="E12" s="11">
        <v>100</v>
      </c>
      <c r="F12" s="24">
        <v>0.001585300925925926</v>
      </c>
      <c r="G12" s="9">
        <v>95</v>
      </c>
      <c r="H12" s="24">
        <v>0.0018229166666666665</v>
      </c>
      <c r="I12" s="60">
        <f>IF(E12&lt;&gt;"",E12+G12,0)</f>
        <v>195</v>
      </c>
      <c r="J12" s="28">
        <f>IF(F12&lt;&gt;"",F12+H12,"")</f>
        <v>0.0034082175925925925</v>
      </c>
      <c r="K12" s="22"/>
      <c r="L12" s="25"/>
      <c r="M12" s="22"/>
      <c r="N12" s="25"/>
      <c r="O12" s="51">
        <f>MAX(E12,G12)</f>
        <v>100</v>
      </c>
    </row>
    <row r="13" spans="1:15" ht="12.75">
      <c r="A13" s="4">
        <v>11</v>
      </c>
      <c r="B13" s="9">
        <v>27</v>
      </c>
      <c r="C13" s="10" t="s">
        <v>24</v>
      </c>
      <c r="D13" s="34" t="s">
        <v>25</v>
      </c>
      <c r="E13" s="11">
        <v>100</v>
      </c>
      <c r="F13" s="24">
        <v>0.0020606481481481483</v>
      </c>
      <c r="G13" s="9">
        <v>95</v>
      </c>
      <c r="H13" s="24">
        <v>0.0018679398148148151</v>
      </c>
      <c r="I13" s="60">
        <f>IF(E13&lt;&gt;"",E13+G13,0)</f>
        <v>195</v>
      </c>
      <c r="J13" s="28">
        <f>IF(F13&lt;&gt;"",F13+H13,"")</f>
        <v>0.003928587962962964</v>
      </c>
      <c r="K13" s="22"/>
      <c r="L13" s="25"/>
      <c r="M13" s="22"/>
      <c r="N13" s="25"/>
      <c r="O13" s="51">
        <f>MAX(E13,G13)</f>
        <v>100</v>
      </c>
    </row>
    <row r="14" spans="1:15" ht="12.75">
      <c r="A14" s="4">
        <v>12</v>
      </c>
      <c r="B14" s="9">
        <v>43</v>
      </c>
      <c r="C14" s="10" t="s">
        <v>30</v>
      </c>
      <c r="D14" s="34" t="s">
        <v>5</v>
      </c>
      <c r="E14" s="11">
        <v>100</v>
      </c>
      <c r="F14" s="24">
        <v>0.002305439814814815</v>
      </c>
      <c r="G14" s="9">
        <v>95</v>
      </c>
      <c r="H14" s="24">
        <v>0.0025086805555555552</v>
      </c>
      <c r="I14" s="60">
        <f>IF(E14&lt;&gt;"",E14+G14,0)</f>
        <v>195</v>
      </c>
      <c r="J14" s="28">
        <f>IF(F14&lt;&gt;"",F14+H14,"")</f>
        <v>0.00481412037037037</v>
      </c>
      <c r="K14" s="22"/>
      <c r="L14" s="25"/>
      <c r="M14" s="22"/>
      <c r="N14" s="25"/>
      <c r="O14" s="51">
        <f>MAX(E14,G14)</f>
        <v>100</v>
      </c>
    </row>
    <row r="15" spans="1:15" ht="12.75">
      <c r="A15" s="4">
        <v>13</v>
      </c>
      <c r="B15" s="9">
        <v>34</v>
      </c>
      <c r="C15" s="10" t="s">
        <v>31</v>
      </c>
      <c r="D15" s="34" t="s">
        <v>5</v>
      </c>
      <c r="E15" s="11">
        <v>90</v>
      </c>
      <c r="F15" s="24">
        <v>0.002084837962962963</v>
      </c>
      <c r="G15" s="9">
        <v>100</v>
      </c>
      <c r="H15" s="24">
        <v>0.0015274305555555555</v>
      </c>
      <c r="I15" s="60">
        <f>IF(E15&lt;&gt;"",E15+G15,0)</f>
        <v>190</v>
      </c>
      <c r="J15" s="28">
        <f>IF(F15&lt;&gt;"",F15+H15,"")</f>
        <v>0.003612268518518518</v>
      </c>
      <c r="K15" s="22"/>
      <c r="L15" s="25"/>
      <c r="M15" s="22"/>
      <c r="N15" s="25"/>
      <c r="O15" s="51">
        <f>MAX(E15,G15)</f>
        <v>100</v>
      </c>
    </row>
    <row r="16" spans="1:15" ht="12.75">
      <c r="A16" s="4">
        <v>14</v>
      </c>
      <c r="B16" s="9">
        <v>39</v>
      </c>
      <c r="C16" s="10" t="s">
        <v>18</v>
      </c>
      <c r="D16" s="34" t="s">
        <v>21</v>
      </c>
      <c r="E16" s="11">
        <v>90</v>
      </c>
      <c r="F16" s="24">
        <v>0.0022837962962962964</v>
      </c>
      <c r="G16" s="9">
        <v>100</v>
      </c>
      <c r="H16" s="24">
        <v>0.002601273148148148</v>
      </c>
      <c r="I16" s="60">
        <f>IF(E16&lt;&gt;"",E16+G16,0)</f>
        <v>190</v>
      </c>
      <c r="J16" s="28">
        <f>IF(F16&lt;&gt;"",F16+H16,"")</f>
        <v>0.0048850694444444445</v>
      </c>
      <c r="K16" s="22"/>
      <c r="L16" s="25"/>
      <c r="M16" s="22"/>
      <c r="N16" s="25"/>
      <c r="O16" s="51">
        <f>MAX(E16,G16)</f>
        <v>100</v>
      </c>
    </row>
    <row r="17" spans="1:15" ht="12.75">
      <c r="A17" s="4">
        <v>15</v>
      </c>
      <c r="B17" s="9">
        <v>24</v>
      </c>
      <c r="C17" s="10" t="s">
        <v>72</v>
      </c>
      <c r="D17" s="34" t="s">
        <v>34</v>
      </c>
      <c r="E17" s="11">
        <v>100</v>
      </c>
      <c r="F17" s="24">
        <v>0.0026109953703703707</v>
      </c>
      <c r="G17" s="9">
        <v>90</v>
      </c>
      <c r="H17" s="24">
        <v>0.0025471064814814814</v>
      </c>
      <c r="I17" s="60">
        <f>IF(E17&lt;&gt;"",E17+G17,0)</f>
        <v>190</v>
      </c>
      <c r="J17" s="28">
        <f>IF(F17&lt;&gt;"",F17+H17,"")</f>
        <v>0.005158101851851852</v>
      </c>
      <c r="K17" s="22"/>
      <c r="L17" s="25"/>
      <c r="M17" s="22"/>
      <c r="N17" s="25"/>
      <c r="O17" s="51">
        <f>MAX(E17,G17)</f>
        <v>100</v>
      </c>
    </row>
    <row r="18" spans="1:15" ht="12.75">
      <c r="A18" s="4">
        <v>16</v>
      </c>
      <c r="B18" s="9">
        <v>46</v>
      </c>
      <c r="C18" s="10" t="s">
        <v>89</v>
      </c>
      <c r="D18" s="34" t="s">
        <v>34</v>
      </c>
      <c r="E18" s="11">
        <v>95</v>
      </c>
      <c r="F18" s="24">
        <v>0.0012231481481481483</v>
      </c>
      <c r="G18" s="9">
        <v>95</v>
      </c>
      <c r="H18" s="24">
        <v>0.000918287037037037</v>
      </c>
      <c r="I18" s="60">
        <f>IF(E18&lt;&gt;"",E18+G18,0)</f>
        <v>190</v>
      </c>
      <c r="J18" s="28">
        <f>IF(F18&lt;&gt;"",F18+H18,"")</f>
        <v>0.0021414351851851855</v>
      </c>
      <c r="K18" s="22"/>
      <c r="L18" s="25"/>
      <c r="M18" s="22"/>
      <c r="N18" s="25"/>
      <c r="O18" s="51">
        <f>MAX(E18,G18)</f>
        <v>95</v>
      </c>
    </row>
    <row r="19" spans="1:15" ht="12.75">
      <c r="A19" s="4">
        <v>17</v>
      </c>
      <c r="B19" s="9">
        <v>35</v>
      </c>
      <c r="C19" s="10" t="s">
        <v>79</v>
      </c>
      <c r="D19" s="34" t="s">
        <v>69</v>
      </c>
      <c r="E19" s="11">
        <v>95</v>
      </c>
      <c r="F19" s="24">
        <v>0.0015252314814814816</v>
      </c>
      <c r="G19" s="9">
        <v>95</v>
      </c>
      <c r="H19" s="24">
        <v>0.0013499999999999999</v>
      </c>
      <c r="I19" s="60">
        <f>IF(E19&lt;&gt;"",E19+G19,0)</f>
        <v>190</v>
      </c>
      <c r="J19" s="28">
        <f>IF(F19&lt;&gt;"",F19+H19,"")</f>
        <v>0.002875231481481481</v>
      </c>
      <c r="K19" s="22"/>
      <c r="L19" s="25"/>
      <c r="M19" s="22"/>
      <c r="N19" s="25"/>
      <c r="O19" s="51">
        <f>MAX(E19,G19)</f>
        <v>95</v>
      </c>
    </row>
    <row r="20" spans="1:15" ht="12.75">
      <c r="A20" s="4">
        <v>18</v>
      </c>
      <c r="B20" s="22">
        <v>16</v>
      </c>
      <c r="C20" s="10" t="s">
        <v>103</v>
      </c>
      <c r="D20" s="33" t="s">
        <v>65</v>
      </c>
      <c r="E20" s="23">
        <v>95</v>
      </c>
      <c r="F20" s="25">
        <v>0.0017589120370370371</v>
      </c>
      <c r="G20" s="22">
        <v>95</v>
      </c>
      <c r="H20" s="25">
        <v>0.001608449074074074</v>
      </c>
      <c r="I20" s="60">
        <f>IF(E20&lt;&gt;"",E20+G20,0)</f>
        <v>190</v>
      </c>
      <c r="J20" s="29">
        <f>IF(F20&lt;&gt;"",F20+H20,"")</f>
        <v>0.003367361111111111</v>
      </c>
      <c r="K20" s="22"/>
      <c r="L20" s="25"/>
      <c r="M20" s="22"/>
      <c r="N20" s="25"/>
      <c r="O20" s="51">
        <f>MAX(E20,G20)</f>
        <v>95</v>
      </c>
    </row>
    <row r="21" spans="1:15" ht="12.75">
      <c r="A21" s="4">
        <v>19</v>
      </c>
      <c r="B21" s="9">
        <v>33</v>
      </c>
      <c r="C21" s="10" t="s">
        <v>78</v>
      </c>
      <c r="D21" s="34" t="s">
        <v>41</v>
      </c>
      <c r="E21" s="11">
        <v>95</v>
      </c>
      <c r="F21" s="24">
        <v>0.0018800925925925923</v>
      </c>
      <c r="G21" s="9">
        <v>95</v>
      </c>
      <c r="H21" s="24">
        <v>0.0017025462962962964</v>
      </c>
      <c r="I21" s="60">
        <f>IF(E21&lt;&gt;"",E21+G21,0)</f>
        <v>190</v>
      </c>
      <c r="J21" s="28">
        <f>IF(F21&lt;&gt;"",F21+H21,"")</f>
        <v>0.0035826388888888887</v>
      </c>
      <c r="K21" s="22"/>
      <c r="L21" s="25"/>
      <c r="M21" s="22"/>
      <c r="N21" s="25"/>
      <c r="O21" s="51">
        <f>MAX(E21,G21)</f>
        <v>95</v>
      </c>
    </row>
    <row r="22" spans="1:15" ht="12.75">
      <c r="A22" s="4">
        <v>20</v>
      </c>
      <c r="B22" s="9">
        <v>48</v>
      </c>
      <c r="C22" s="10" t="s">
        <v>17</v>
      </c>
      <c r="D22" s="34" t="s">
        <v>15</v>
      </c>
      <c r="E22" s="11">
        <v>95</v>
      </c>
      <c r="F22" s="24">
        <v>0.0015199074074074075</v>
      </c>
      <c r="G22" s="9">
        <v>90</v>
      </c>
      <c r="H22" s="24">
        <v>0.00129375</v>
      </c>
      <c r="I22" s="60">
        <f>IF(E22&lt;&gt;"",E22+G22,0)</f>
        <v>185</v>
      </c>
      <c r="J22" s="28">
        <f>IF(F22&lt;&gt;"",F22+H22,"")</f>
        <v>0.0028136574074074075</v>
      </c>
      <c r="K22" s="22"/>
      <c r="L22" s="25"/>
      <c r="M22" s="22"/>
      <c r="N22" s="25"/>
      <c r="O22" s="51">
        <f>MAX(E22,G22)</f>
        <v>95</v>
      </c>
    </row>
    <row r="23" spans="1:15" ht="12.75">
      <c r="A23" s="4">
        <v>21</v>
      </c>
      <c r="B23" s="9">
        <v>21</v>
      </c>
      <c r="C23" s="10" t="s">
        <v>56</v>
      </c>
      <c r="D23" s="34" t="s">
        <v>5</v>
      </c>
      <c r="E23" s="11">
        <v>95</v>
      </c>
      <c r="F23" s="24">
        <v>0.0018594907407407408</v>
      </c>
      <c r="G23" s="9">
        <v>90</v>
      </c>
      <c r="H23" s="24">
        <v>0.0014550925925925927</v>
      </c>
      <c r="I23" s="60">
        <f>IF(E23&lt;&gt;"",E23+G23,0)</f>
        <v>185</v>
      </c>
      <c r="J23" s="28">
        <f>IF(F23&lt;&gt;"",F23+H23,"")</f>
        <v>0.0033145833333333334</v>
      </c>
      <c r="K23" s="22"/>
      <c r="L23" s="25"/>
      <c r="M23" s="22"/>
      <c r="N23" s="25"/>
      <c r="O23" s="51">
        <f>MAX(E23,G23)</f>
        <v>95</v>
      </c>
    </row>
    <row r="24" spans="1:15" ht="12.75">
      <c r="A24" s="4">
        <v>22</v>
      </c>
      <c r="B24" s="9">
        <v>45</v>
      </c>
      <c r="C24" s="10" t="s">
        <v>88</v>
      </c>
      <c r="D24" s="34" t="s">
        <v>34</v>
      </c>
      <c r="E24" s="11">
        <v>100</v>
      </c>
      <c r="F24" s="24">
        <v>0.0015905092592592594</v>
      </c>
      <c r="G24" s="9">
        <v>80</v>
      </c>
      <c r="H24" s="24">
        <v>0.0015881944444444444</v>
      </c>
      <c r="I24" s="60">
        <f>IF(E24&lt;&gt;"",E24+G24,0)</f>
        <v>180</v>
      </c>
      <c r="J24" s="28">
        <f>IF(F24&lt;&gt;"",F24+H24,"")</f>
        <v>0.0031787037037037036</v>
      </c>
      <c r="K24" s="22"/>
      <c r="L24" s="25"/>
      <c r="M24" s="22"/>
      <c r="N24" s="25"/>
      <c r="O24" s="51">
        <f>MAX(E24,G24)</f>
        <v>100</v>
      </c>
    </row>
    <row r="25" spans="1:15" ht="12.75">
      <c r="A25" s="4">
        <v>23</v>
      </c>
      <c r="B25" s="9">
        <v>44</v>
      </c>
      <c r="C25" s="10" t="s">
        <v>87</v>
      </c>
      <c r="D25" s="34" t="s">
        <v>32</v>
      </c>
      <c r="E25" s="11">
        <v>85</v>
      </c>
      <c r="F25" s="24">
        <v>0.0016442129629629628</v>
      </c>
      <c r="G25" s="9">
        <v>95</v>
      </c>
      <c r="H25" s="24">
        <v>0.0015438657407407408</v>
      </c>
      <c r="I25" s="60">
        <f>IF(E25&lt;&gt;"",E25+G25,0)</f>
        <v>180</v>
      </c>
      <c r="J25" s="28">
        <f>IF(F25&lt;&gt;"",F25+H25,"")</f>
        <v>0.0031880787037037034</v>
      </c>
      <c r="K25" s="22"/>
      <c r="L25" s="25"/>
      <c r="M25" s="22"/>
      <c r="N25" s="25"/>
      <c r="O25" s="51">
        <f>MAX(E25,G25)</f>
        <v>95</v>
      </c>
    </row>
    <row r="26" spans="1:15" ht="12.75">
      <c r="A26" s="4">
        <v>24</v>
      </c>
      <c r="B26" s="9">
        <v>30</v>
      </c>
      <c r="C26" s="10" t="s">
        <v>75</v>
      </c>
      <c r="D26" s="34" t="s">
        <v>59</v>
      </c>
      <c r="E26" s="11">
        <v>95</v>
      </c>
      <c r="F26" s="24">
        <v>0.0026096064814814814</v>
      </c>
      <c r="G26" s="9">
        <v>85</v>
      </c>
      <c r="H26" s="24">
        <v>0.0011775462962962963</v>
      </c>
      <c r="I26" s="60">
        <f>IF(E26&lt;&gt;"",E26+G26,0)</f>
        <v>180</v>
      </c>
      <c r="J26" s="28">
        <f>IF(F26&lt;&gt;"",F26+H26,"")</f>
        <v>0.0037871527777777777</v>
      </c>
      <c r="K26" s="22"/>
      <c r="L26" s="25"/>
      <c r="M26" s="22"/>
      <c r="N26" s="25"/>
      <c r="O26" s="51">
        <f>MAX(E26,G26)</f>
        <v>95</v>
      </c>
    </row>
    <row r="27" spans="1:15" ht="12.75">
      <c r="A27" s="4">
        <v>25</v>
      </c>
      <c r="B27" s="22">
        <v>19</v>
      </c>
      <c r="C27" s="10" t="s">
        <v>16</v>
      </c>
      <c r="D27" s="33" t="s">
        <v>15</v>
      </c>
      <c r="E27" s="23">
        <v>100</v>
      </c>
      <c r="F27" s="25">
        <v>0.002307638888888889</v>
      </c>
      <c r="G27" s="22">
        <v>75</v>
      </c>
      <c r="H27" s="25">
        <v>0.002309375</v>
      </c>
      <c r="I27" s="60">
        <f>IF(E27&lt;&gt;"",E27+G27,0)</f>
        <v>175</v>
      </c>
      <c r="J27" s="29">
        <f>IF(F27&lt;&gt;"",F27+H27,"")</f>
        <v>0.004617013888888889</v>
      </c>
      <c r="K27" s="22"/>
      <c r="L27" s="25"/>
      <c r="M27" s="22"/>
      <c r="N27" s="25"/>
      <c r="O27" s="51">
        <f>MAX(E27,G27)</f>
        <v>100</v>
      </c>
    </row>
    <row r="28" spans="1:15" ht="12.75">
      <c r="A28" s="4">
        <v>26</v>
      </c>
      <c r="B28" s="9">
        <v>26</v>
      </c>
      <c r="C28" s="10" t="s">
        <v>73</v>
      </c>
      <c r="D28" s="34" t="s">
        <v>25</v>
      </c>
      <c r="E28" s="11">
        <v>80</v>
      </c>
      <c r="F28" s="24">
        <v>0.001551273148148148</v>
      </c>
      <c r="G28" s="9">
        <v>95</v>
      </c>
      <c r="H28" s="24">
        <v>0.0009765046296296296</v>
      </c>
      <c r="I28" s="60">
        <f>IF(E28&lt;&gt;"",E28+G28,0)</f>
        <v>175</v>
      </c>
      <c r="J28" s="28">
        <f>IF(F28&lt;&gt;"",F28+H28,"")</f>
        <v>0.0025277777777777777</v>
      </c>
      <c r="K28" s="22"/>
      <c r="L28" s="25"/>
      <c r="M28" s="22"/>
      <c r="N28" s="25"/>
      <c r="O28" s="51">
        <f>MAX(E28,G28)</f>
        <v>95</v>
      </c>
    </row>
    <row r="29" spans="1:15" ht="12.75">
      <c r="A29" s="4">
        <v>27</v>
      </c>
      <c r="B29" s="9">
        <v>31</v>
      </c>
      <c r="C29" s="10" t="s">
        <v>76</v>
      </c>
      <c r="D29" s="34" t="s">
        <v>59</v>
      </c>
      <c r="E29" s="11">
        <v>95</v>
      </c>
      <c r="F29" s="24">
        <v>0.0019234953703703703</v>
      </c>
      <c r="G29" s="9">
        <v>80</v>
      </c>
      <c r="H29" s="24">
        <v>0.0012486111111111111</v>
      </c>
      <c r="I29" s="60">
        <f>IF(E29&lt;&gt;"",E29+G29,0)</f>
        <v>175</v>
      </c>
      <c r="J29" s="28">
        <f>IF(F29&lt;&gt;"",F29+H29,"")</f>
        <v>0.0031721064814814815</v>
      </c>
      <c r="K29" s="22"/>
      <c r="L29" s="25"/>
      <c r="M29" s="22"/>
      <c r="N29" s="25"/>
      <c r="O29" s="51">
        <f>MAX(E29,G29)</f>
        <v>95</v>
      </c>
    </row>
    <row r="30" spans="1:15" ht="12.75">
      <c r="A30" s="4">
        <v>28</v>
      </c>
      <c r="B30" s="9">
        <v>36</v>
      </c>
      <c r="C30" s="10" t="s">
        <v>80</v>
      </c>
      <c r="D30" s="34" t="s">
        <v>38</v>
      </c>
      <c r="E30" s="11">
        <v>90</v>
      </c>
      <c r="F30" s="24">
        <v>0.0009673611111111111</v>
      </c>
      <c r="G30" s="9">
        <v>85</v>
      </c>
      <c r="H30" s="24">
        <v>0.0007432870370370371</v>
      </c>
      <c r="I30" s="60">
        <f>IF(E30&lt;&gt;"",E30+G30,0)</f>
        <v>175</v>
      </c>
      <c r="J30" s="28">
        <f>IF(F30&lt;&gt;"",F30+H30,"")</f>
        <v>0.0017106481481481482</v>
      </c>
      <c r="K30" s="22"/>
      <c r="L30" s="25"/>
      <c r="M30" s="22"/>
      <c r="N30" s="25"/>
      <c r="O30" s="51">
        <f>MAX(E30,G30)</f>
        <v>90</v>
      </c>
    </row>
    <row r="31" spans="1:15" ht="12.75">
      <c r="A31" s="4">
        <v>29</v>
      </c>
      <c r="B31" s="22">
        <v>15</v>
      </c>
      <c r="C31" s="10" t="s">
        <v>50</v>
      </c>
      <c r="D31" s="33" t="s">
        <v>5</v>
      </c>
      <c r="E31" s="23">
        <v>90</v>
      </c>
      <c r="F31" s="25">
        <v>0.0012072916666666668</v>
      </c>
      <c r="G31" s="22">
        <v>85</v>
      </c>
      <c r="H31" s="25">
        <v>0.0011092592592592593</v>
      </c>
      <c r="I31" s="60">
        <f>IF(E31&lt;&gt;"",E31+G31,0)</f>
        <v>175</v>
      </c>
      <c r="J31" s="29">
        <f>IF(F31&lt;&gt;"",F31+H31,"")</f>
        <v>0.002316550925925926</v>
      </c>
      <c r="K31" s="22"/>
      <c r="L31" s="25"/>
      <c r="M31" s="22"/>
      <c r="N31" s="25"/>
      <c r="O31" s="51">
        <f>MAX(E31,G31)</f>
        <v>90</v>
      </c>
    </row>
    <row r="32" spans="1:15" ht="12.75">
      <c r="A32" s="4">
        <v>30</v>
      </c>
      <c r="B32" s="9">
        <v>32</v>
      </c>
      <c r="C32" s="10" t="s">
        <v>77</v>
      </c>
      <c r="D32" s="34" t="s">
        <v>59</v>
      </c>
      <c r="E32" s="11">
        <v>90</v>
      </c>
      <c r="F32" s="24">
        <v>0.0025019675925925925</v>
      </c>
      <c r="G32" s="9">
        <v>85</v>
      </c>
      <c r="H32" s="24">
        <v>0.0020400462962962963</v>
      </c>
      <c r="I32" s="60">
        <f>IF(E32&lt;&gt;"",E32+G32,0)</f>
        <v>175</v>
      </c>
      <c r="J32" s="28">
        <f>IF(F32&lt;&gt;"",F32+H32,"")</f>
        <v>0.004542013888888889</v>
      </c>
      <c r="K32" s="22"/>
      <c r="L32" s="25"/>
      <c r="M32" s="22"/>
      <c r="N32" s="25"/>
      <c r="O32" s="51">
        <f>MAX(E32,G32)</f>
        <v>90</v>
      </c>
    </row>
    <row r="33" spans="1:15" ht="12.75">
      <c r="A33" s="4">
        <v>31</v>
      </c>
      <c r="B33" s="9">
        <v>29</v>
      </c>
      <c r="C33" s="10" t="s">
        <v>13</v>
      </c>
      <c r="D33" s="34" t="s">
        <v>15</v>
      </c>
      <c r="E33" s="11">
        <v>90</v>
      </c>
      <c r="F33" s="24">
        <v>0.002117361111111111</v>
      </c>
      <c r="G33" s="9">
        <v>80</v>
      </c>
      <c r="H33" s="24">
        <v>0.0020902777777777777</v>
      </c>
      <c r="I33" s="60">
        <f>IF(E33&lt;&gt;"",E33+G33,0)</f>
        <v>170</v>
      </c>
      <c r="J33" s="28">
        <f>IF(F33&lt;&gt;"",F33+H33,"")</f>
        <v>0.004207638888888889</v>
      </c>
      <c r="K33" s="22"/>
      <c r="L33" s="25"/>
      <c r="M33" s="22"/>
      <c r="N33" s="25"/>
      <c r="O33" s="51">
        <f>MAX(E33,G33)</f>
        <v>90</v>
      </c>
    </row>
    <row r="34" spans="1:15" ht="12.75">
      <c r="A34" s="4">
        <v>32</v>
      </c>
      <c r="B34" s="22">
        <v>17</v>
      </c>
      <c r="C34" s="10" t="s">
        <v>36</v>
      </c>
      <c r="D34" s="33" t="s">
        <v>38</v>
      </c>
      <c r="E34" s="23">
        <v>85</v>
      </c>
      <c r="F34" s="25">
        <v>0.0018517361111111113</v>
      </c>
      <c r="G34" s="22">
        <v>85</v>
      </c>
      <c r="H34" s="25">
        <v>0.0019788194444444445</v>
      </c>
      <c r="I34" s="60">
        <f>IF(E34&lt;&gt;"",E34+G34,0)</f>
        <v>170</v>
      </c>
      <c r="J34" s="29">
        <f>IF(F34&lt;&gt;"",F34+H34,"")</f>
        <v>0.003830555555555556</v>
      </c>
      <c r="K34" s="22"/>
      <c r="L34" s="25"/>
      <c r="M34" s="22"/>
      <c r="N34" s="25"/>
      <c r="O34" s="51">
        <f>MAX(E34,G34)</f>
        <v>85</v>
      </c>
    </row>
    <row r="35" spans="1:15" ht="12.75">
      <c r="A35" s="4">
        <v>33</v>
      </c>
      <c r="B35" s="9">
        <v>37</v>
      </c>
      <c r="C35" s="10" t="s">
        <v>97</v>
      </c>
      <c r="D35" s="34" t="s">
        <v>83</v>
      </c>
      <c r="E35" s="11">
        <v>60</v>
      </c>
      <c r="F35" s="24">
        <v>0.0016289351851851853</v>
      </c>
      <c r="G35" s="9">
        <v>95</v>
      </c>
      <c r="H35" s="24">
        <v>0.001837037037037037</v>
      </c>
      <c r="I35" s="60">
        <f>IF(E35&lt;&gt;"",E35+G35,0)</f>
        <v>155</v>
      </c>
      <c r="J35" s="28">
        <f>IF(F35&lt;&gt;"",F35+H35,"")</f>
        <v>0.0034659722222222223</v>
      </c>
      <c r="K35" s="22"/>
      <c r="L35" s="25"/>
      <c r="M35" s="22"/>
      <c r="N35" s="25"/>
      <c r="O35" s="51">
        <f>MAX(E35,G35)</f>
        <v>95</v>
      </c>
    </row>
    <row r="36" spans="1:15" ht="12.75">
      <c r="A36" s="4">
        <v>34</v>
      </c>
      <c r="B36" s="22">
        <v>18</v>
      </c>
      <c r="C36" s="10" t="s">
        <v>66</v>
      </c>
      <c r="D36" s="33" t="s">
        <v>40</v>
      </c>
      <c r="E36" s="23">
        <v>90</v>
      </c>
      <c r="F36" s="25">
        <v>0.0019159722222222223</v>
      </c>
      <c r="G36" s="22">
        <v>65</v>
      </c>
      <c r="H36" s="25">
        <v>0.002073842592592593</v>
      </c>
      <c r="I36" s="60">
        <f>IF(E36&lt;&gt;"",E36+G36,0)</f>
        <v>155</v>
      </c>
      <c r="J36" s="29">
        <f>IF(F36&lt;&gt;"",F36+H36,"")</f>
        <v>0.003989814814814815</v>
      </c>
      <c r="K36" s="22"/>
      <c r="L36" s="25"/>
      <c r="M36" s="22"/>
      <c r="N36" s="25"/>
      <c r="O36" s="51">
        <f>MAX(E36,G36)</f>
        <v>90</v>
      </c>
    </row>
    <row r="37" spans="1:15" ht="12.75">
      <c r="A37" s="4">
        <v>35</v>
      </c>
      <c r="B37" s="22">
        <v>14</v>
      </c>
      <c r="C37" s="10" t="s">
        <v>104</v>
      </c>
      <c r="D37" s="33" t="s">
        <v>65</v>
      </c>
      <c r="E37" s="23">
        <v>70</v>
      </c>
      <c r="F37" s="25">
        <v>0.0019155092592592592</v>
      </c>
      <c r="G37" s="22">
        <v>75</v>
      </c>
      <c r="H37" s="25">
        <v>0.0017802083333333333</v>
      </c>
      <c r="I37" s="60">
        <f>IF(E37&lt;&gt;"",E37+G37,0)</f>
        <v>145</v>
      </c>
      <c r="J37" s="29">
        <f>IF(F37&lt;&gt;"",F37+H37,"")</f>
        <v>0.0036957175925925925</v>
      </c>
      <c r="K37" s="22"/>
      <c r="L37" s="25"/>
      <c r="M37" s="22"/>
      <c r="N37" s="25"/>
      <c r="O37" s="51">
        <f>MAX(E37,G37)</f>
        <v>75</v>
      </c>
    </row>
    <row r="38" spans="1:15" ht="12.75">
      <c r="A38" s="4">
        <v>36</v>
      </c>
      <c r="B38" s="9">
        <v>42</v>
      </c>
      <c r="C38" s="10" t="s">
        <v>86</v>
      </c>
      <c r="D38" s="34" t="s">
        <v>32</v>
      </c>
      <c r="E38" s="11">
        <v>70</v>
      </c>
      <c r="F38" s="24">
        <v>0.0029690972222222224</v>
      </c>
      <c r="G38" s="9">
        <v>75</v>
      </c>
      <c r="H38" s="24">
        <v>0.002771180555555556</v>
      </c>
      <c r="I38" s="60">
        <f>IF(E38&lt;&gt;"",E38+G38,0)</f>
        <v>145</v>
      </c>
      <c r="J38" s="28">
        <f>IF(F38&lt;&gt;"",F38+H38,"")</f>
        <v>0.005740277777777778</v>
      </c>
      <c r="K38" s="22"/>
      <c r="L38" s="25"/>
      <c r="M38" s="22"/>
      <c r="N38" s="25"/>
      <c r="O38" s="51">
        <f>MAX(E38,G38)</f>
        <v>75</v>
      </c>
    </row>
    <row r="39" spans="1:8" ht="12.75">
      <c r="A39" s="4"/>
      <c r="B39" s="9"/>
      <c r="C39" s="10"/>
      <c r="D39" s="31"/>
      <c r="E39" s="11"/>
      <c r="F39" s="26"/>
      <c r="G39" s="12"/>
      <c r="H39" s="26"/>
    </row>
    <row r="40" spans="1:8" ht="12.75">
      <c r="A40" s="4"/>
      <c r="B40" s="9"/>
      <c r="C40" s="10"/>
      <c r="D40" s="31"/>
      <c r="E40" s="13"/>
      <c r="F40" s="26"/>
      <c r="G40" s="12"/>
      <c r="H40" s="26"/>
    </row>
  </sheetData>
  <mergeCells count="3">
    <mergeCell ref="E1:J1"/>
    <mergeCell ref="K1:L1"/>
    <mergeCell ref="M1:N1"/>
  </mergeCells>
  <conditionalFormatting sqref="K3:K38">
    <cfRule type="expression" priority="1" dxfId="0" stopIfTrue="1">
      <formula>K3&lt;&gt;""</formula>
    </cfRule>
  </conditionalFormatting>
  <conditionalFormatting sqref="L3:L38">
    <cfRule type="expression" priority="2" dxfId="0" stopIfTrue="1">
      <formula>L3&lt;&gt;""</formula>
    </cfRule>
  </conditionalFormatting>
  <conditionalFormatting sqref="M3:M38">
    <cfRule type="expression" priority="3" dxfId="1" stopIfTrue="1">
      <formula>M3&lt;&gt;""</formula>
    </cfRule>
  </conditionalFormatting>
  <conditionalFormatting sqref="N3:N38">
    <cfRule type="expression" priority="4" dxfId="1" stopIfTrue="1">
      <formula>N3&lt;&gt;""</formula>
    </cfRule>
  </conditionalFormatting>
  <printOptions/>
  <pageMargins left="0.3937007874015748" right="0.3937007874015748" top="2.14" bottom="0.7874015748031497" header="0.3937007874015748" footer="0.3937007874015748"/>
  <pageSetup fitToHeight="0" fitToWidth="1" orientation="portrait" paperSize="9" r:id="rId3"/>
  <headerFooter alignWithMargins="0">
    <oddHeader>&amp;L&amp;"Microsoft Sans Serif,Fett Kursiv"
Fliege Ziel Herren&amp;C&amp;"Microsoft Sans Serif,Fett"&amp;14&amp;G
&amp;24Casting&amp;R&amp;"Microsoft Sans Serif,Fett Kursiv"
Fly Skish Accuracy Men</oddHeader>
    <oddFooter>&amp;L&amp;"Microsoft Sans Serif,Standard"&amp;8&amp;G&amp;C&amp;"Microsoft Sans Serif,Standard"&amp;8&amp;G
22. - 24.07.2005&amp;R&amp;O&amp;G
&amp;"Microsoft Sans Serif,Standard"&amp;8Verband Deutscher Sportfischer e. V.</oddFooter>
  </headerFooter>
  <legacy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N40"/>
  <sheetViews>
    <sheetView zoomScale="130" zoomScaleNormal="130" workbookViewId="0" topLeftCell="A1">
      <pane xSplit="2" ySplit="2" topLeftCell="C3" activePane="bottomRight" state="frozen"/>
      <selection pane="topLeft" activeCell="A1" sqref="A1:M38"/>
      <selection pane="topRight" activeCell="A1" sqref="A1:M38"/>
      <selection pane="bottomLeft" activeCell="A1" sqref="A1:M38"/>
      <selection pane="bottomRight" activeCell="C3" sqref="C3"/>
    </sheetView>
  </sheetViews>
  <sheetFormatPr defaultColWidth="11.421875" defaultRowHeight="12.75"/>
  <cols>
    <col min="1" max="1" width="3.28125" style="16" bestFit="1" customWidth="1"/>
    <col min="2" max="2" width="3.28125" style="19" bestFit="1" customWidth="1"/>
    <col min="3" max="3" width="26.57421875" style="19" bestFit="1" customWidth="1"/>
    <col min="4" max="4" width="5.8515625" style="32" bestFit="1" customWidth="1"/>
    <col min="5" max="5" width="6.7109375" style="18" customWidth="1"/>
    <col min="6" max="6" width="5.7109375" style="27" customWidth="1"/>
    <col min="7" max="7" width="6.7109375" style="18" customWidth="1"/>
    <col min="8" max="8" width="5.7109375" style="27" customWidth="1"/>
    <col min="9" max="10" width="6.7109375" style="18" customWidth="1"/>
    <col min="11" max="11" width="5.7109375" style="27" customWidth="1"/>
    <col min="12" max="12" width="6.7109375" style="18" customWidth="1"/>
    <col min="13" max="13" width="6.421875" style="27" customWidth="1"/>
    <col min="14" max="16384" width="11.421875" style="15" customWidth="1"/>
  </cols>
  <sheetData>
    <row r="1" spans="1:13" s="14" customFormat="1" ht="12.75">
      <c r="A1" s="16"/>
      <c r="B1" s="1"/>
      <c r="C1" s="2"/>
      <c r="D1" s="30"/>
      <c r="E1" s="70" t="s">
        <v>3</v>
      </c>
      <c r="F1" s="70"/>
      <c r="G1" s="70"/>
      <c r="H1" s="70"/>
      <c r="I1" s="70"/>
      <c r="J1" s="71" t="s">
        <v>6</v>
      </c>
      <c r="K1" s="71"/>
      <c r="L1" s="72" t="s">
        <v>7</v>
      </c>
      <c r="M1" s="72"/>
    </row>
    <row r="2" spans="1:13" ht="12.75">
      <c r="A2" s="4"/>
      <c r="B2" s="8" t="s">
        <v>0</v>
      </c>
      <c r="C2" s="5" t="s">
        <v>1</v>
      </c>
      <c r="D2" s="5" t="s">
        <v>2</v>
      </c>
      <c r="E2" s="35" t="s">
        <v>11</v>
      </c>
      <c r="F2" s="35"/>
      <c r="G2" s="8" t="s">
        <v>11</v>
      </c>
      <c r="H2" s="6"/>
      <c r="I2" s="36" t="s">
        <v>9</v>
      </c>
      <c r="J2" s="41" t="s">
        <v>11</v>
      </c>
      <c r="K2" s="42"/>
      <c r="L2" s="43" t="s">
        <v>11</v>
      </c>
      <c r="M2" s="44"/>
    </row>
    <row r="3" spans="1:14" ht="12.75">
      <c r="A3" s="4">
        <v>1</v>
      </c>
      <c r="B3" s="4">
        <v>12</v>
      </c>
      <c r="C3" s="5" t="s">
        <v>42</v>
      </c>
      <c r="D3" s="58" t="s">
        <v>15</v>
      </c>
      <c r="E3" s="38">
        <v>49.97</v>
      </c>
      <c r="F3" s="39">
        <v>49.74</v>
      </c>
      <c r="G3" s="40">
        <v>50.73</v>
      </c>
      <c r="H3" s="39">
        <v>50.65</v>
      </c>
      <c r="I3" s="62">
        <f>IF(E3&lt;&gt;"",E3+G3,0)</f>
        <v>100.69999999999999</v>
      </c>
      <c r="J3" s="40">
        <v>47.55</v>
      </c>
      <c r="K3" s="39">
        <v>46.77</v>
      </c>
      <c r="L3" s="40">
        <v>48.06</v>
      </c>
      <c r="M3" s="39">
        <v>46.1</v>
      </c>
      <c r="N3" s="63">
        <f>MAX(E3,G3)</f>
        <v>50.73</v>
      </c>
    </row>
    <row r="4" spans="1:14" ht="12.75">
      <c r="A4" s="4">
        <v>2</v>
      </c>
      <c r="B4" s="21">
        <v>7</v>
      </c>
      <c r="C4" s="5" t="s">
        <v>44</v>
      </c>
      <c r="D4" s="59" t="s">
        <v>25</v>
      </c>
      <c r="E4" s="38">
        <v>50.07</v>
      </c>
      <c r="F4" s="39">
        <v>48.8</v>
      </c>
      <c r="G4" s="40">
        <v>49.24</v>
      </c>
      <c r="H4" s="39">
        <v>48.94</v>
      </c>
      <c r="I4" s="62">
        <f>IF(E4&lt;&gt;"",E4+G4,0)</f>
        <v>99.31</v>
      </c>
      <c r="J4" s="40">
        <v>49.66</v>
      </c>
      <c r="K4" s="39">
        <v>47.93</v>
      </c>
      <c r="L4" s="40">
        <v>47.95</v>
      </c>
      <c r="M4" s="39">
        <v>46.93</v>
      </c>
      <c r="N4" s="63">
        <f>MAX(E4,G4)</f>
        <v>50.07</v>
      </c>
    </row>
    <row r="5" spans="1:14" ht="12.75">
      <c r="A5" s="21">
        <v>3</v>
      </c>
      <c r="B5" s="21">
        <v>4</v>
      </c>
      <c r="C5" s="5" t="s">
        <v>60</v>
      </c>
      <c r="D5" s="59" t="s">
        <v>5</v>
      </c>
      <c r="E5" s="38">
        <v>51.33</v>
      </c>
      <c r="F5" s="39">
        <v>48.22</v>
      </c>
      <c r="G5" s="40">
        <v>52.41</v>
      </c>
      <c r="H5" s="39">
        <v>49.59</v>
      </c>
      <c r="I5" s="62">
        <f>IF(E5&lt;&gt;"",E5+G5,0)</f>
        <v>103.74</v>
      </c>
      <c r="J5" s="40">
        <v>49.27</v>
      </c>
      <c r="K5" s="39">
        <v>47.12</v>
      </c>
      <c r="L5" s="40">
        <v>47.32</v>
      </c>
      <c r="M5" s="39">
        <v>46.98</v>
      </c>
      <c r="N5" s="63">
        <f>MAX(E5,G5)</f>
        <v>52.41</v>
      </c>
    </row>
    <row r="6" spans="1:14" ht="24.75" customHeight="1">
      <c r="A6" s="21">
        <v>4</v>
      </c>
      <c r="B6" s="22">
        <v>8</v>
      </c>
      <c r="C6" s="10" t="s">
        <v>45</v>
      </c>
      <c r="D6" s="33" t="s">
        <v>5</v>
      </c>
      <c r="E6" s="38">
        <v>48.08</v>
      </c>
      <c r="F6" s="39">
        <v>46.13</v>
      </c>
      <c r="G6" s="40">
        <v>46.6</v>
      </c>
      <c r="H6" s="39">
        <v>45.63</v>
      </c>
      <c r="I6" s="62">
        <f>IF(E6&lt;&gt;"",E6+G6,0)</f>
        <v>94.68</v>
      </c>
      <c r="J6" s="40">
        <v>46.27</v>
      </c>
      <c r="K6" s="39">
        <v>46.18</v>
      </c>
      <c r="L6" s="40"/>
      <c r="M6" s="39"/>
      <c r="N6" s="63">
        <f>MAX(E6,G6)</f>
        <v>48.08</v>
      </c>
    </row>
    <row r="7" spans="1:14" ht="12.75">
      <c r="A7" s="21">
        <v>5</v>
      </c>
      <c r="B7" s="9">
        <v>2</v>
      </c>
      <c r="C7" s="10" t="s">
        <v>43</v>
      </c>
      <c r="D7" s="34" t="s">
        <v>25</v>
      </c>
      <c r="E7" s="38">
        <v>47.69</v>
      </c>
      <c r="F7" s="39">
        <v>46.23</v>
      </c>
      <c r="G7" s="40">
        <v>51.02</v>
      </c>
      <c r="H7" s="39">
        <v>48.96</v>
      </c>
      <c r="I7" s="62">
        <f>IF(E7&lt;&gt;"",E7+G7,0)</f>
        <v>98.71000000000001</v>
      </c>
      <c r="J7" s="40">
        <v>43.98</v>
      </c>
      <c r="K7" s="39">
        <v>43.17</v>
      </c>
      <c r="L7" s="40"/>
      <c r="M7" s="39"/>
      <c r="N7" s="63">
        <f>MAX(E7,G7)</f>
        <v>51.02</v>
      </c>
    </row>
    <row r="8" spans="1:14" ht="12.75">
      <c r="A8" s="21">
        <v>6</v>
      </c>
      <c r="B8" s="22">
        <v>5</v>
      </c>
      <c r="C8" s="10" t="s">
        <v>46</v>
      </c>
      <c r="D8" s="33" t="s">
        <v>5</v>
      </c>
      <c r="E8" s="38">
        <v>44.59</v>
      </c>
      <c r="F8" s="39">
        <v>43.6</v>
      </c>
      <c r="G8" s="40">
        <v>42.45</v>
      </c>
      <c r="H8" s="39">
        <v>42.03</v>
      </c>
      <c r="I8" s="62">
        <f>IF(E8&lt;&gt;"",E8+G8,0)</f>
        <v>87.04</v>
      </c>
      <c r="J8" s="40">
        <v>42.53</v>
      </c>
      <c r="K8" s="39">
        <v>41.77</v>
      </c>
      <c r="L8" s="40"/>
      <c r="M8" s="39"/>
      <c r="N8" s="63">
        <f>MAX(E8,G8)</f>
        <v>44.59</v>
      </c>
    </row>
    <row r="9" spans="1:14" ht="25.5" customHeight="1">
      <c r="A9" s="21">
        <v>7</v>
      </c>
      <c r="B9" s="9">
        <v>11</v>
      </c>
      <c r="C9" s="10" t="s">
        <v>48</v>
      </c>
      <c r="D9" s="34" t="s">
        <v>34</v>
      </c>
      <c r="E9" s="38">
        <v>41.7</v>
      </c>
      <c r="F9" s="39">
        <v>40.9</v>
      </c>
      <c r="G9" s="40">
        <v>39.44</v>
      </c>
      <c r="H9" s="39">
        <v>39.03</v>
      </c>
      <c r="I9" s="62">
        <f>IF(E9&lt;&gt;"",E9+G9,0)</f>
        <v>81.14</v>
      </c>
      <c r="J9" s="40"/>
      <c r="K9" s="39"/>
      <c r="L9" s="40"/>
      <c r="M9" s="39"/>
      <c r="N9" s="63">
        <f>MAX(E9,G9)</f>
        <v>41.7</v>
      </c>
    </row>
    <row r="10" spans="1:14" ht="12.75">
      <c r="A10" s="21">
        <v>8</v>
      </c>
      <c r="B10" s="22">
        <v>9</v>
      </c>
      <c r="C10" s="10" t="s">
        <v>62</v>
      </c>
      <c r="D10" s="33" t="s">
        <v>15</v>
      </c>
      <c r="E10" s="38">
        <v>40.77</v>
      </c>
      <c r="F10" s="39">
        <v>40.41</v>
      </c>
      <c r="G10" s="40">
        <v>40.21</v>
      </c>
      <c r="H10" s="39">
        <v>39.52</v>
      </c>
      <c r="I10" s="62">
        <f>IF(E10&lt;&gt;"",E10+G10,0)</f>
        <v>80.98</v>
      </c>
      <c r="J10" s="40"/>
      <c r="K10" s="39"/>
      <c r="L10" s="40"/>
      <c r="M10" s="39"/>
      <c r="N10" s="63">
        <f>MAX(E10,G10)</f>
        <v>40.77</v>
      </c>
    </row>
    <row r="11" spans="1:14" ht="12.75">
      <c r="A11" s="21">
        <v>9</v>
      </c>
      <c r="B11" s="9">
        <v>1</v>
      </c>
      <c r="C11" s="10" t="s">
        <v>47</v>
      </c>
      <c r="D11" s="34" t="s">
        <v>34</v>
      </c>
      <c r="E11" s="38">
        <v>40.66</v>
      </c>
      <c r="F11" s="39">
        <v>39.1</v>
      </c>
      <c r="G11" s="40">
        <v>40.11</v>
      </c>
      <c r="H11" s="39">
        <v>38.65</v>
      </c>
      <c r="I11" s="62">
        <f>IF(E11&lt;&gt;"",E11+G11,0)</f>
        <v>80.77</v>
      </c>
      <c r="J11" s="40"/>
      <c r="K11" s="39"/>
      <c r="L11" s="40"/>
      <c r="M11" s="39"/>
      <c r="N11" s="63">
        <f>MAX(E11,G11)</f>
        <v>40.66</v>
      </c>
    </row>
    <row r="12" spans="1:14" ht="12.75">
      <c r="A12" s="4">
        <v>10</v>
      </c>
      <c r="B12" s="22">
        <v>3</v>
      </c>
      <c r="C12" s="10" t="s">
        <v>57</v>
      </c>
      <c r="D12" s="33" t="s">
        <v>59</v>
      </c>
      <c r="E12" s="38">
        <v>37.75</v>
      </c>
      <c r="F12" s="39">
        <v>37.5</v>
      </c>
      <c r="G12" s="40">
        <v>39.94</v>
      </c>
      <c r="H12" s="39">
        <v>37.74</v>
      </c>
      <c r="I12" s="62">
        <f>IF(E12&lt;&gt;"",E12+G12,0)</f>
        <v>77.69</v>
      </c>
      <c r="J12" s="40"/>
      <c r="K12" s="39"/>
      <c r="L12" s="40"/>
      <c r="M12" s="39"/>
      <c r="N12" s="63">
        <f>MAX(E12,G12)</f>
        <v>39.94</v>
      </c>
    </row>
    <row r="13" spans="1:14" ht="12.75">
      <c r="A13" s="4">
        <v>11</v>
      </c>
      <c r="B13" s="22">
        <v>6</v>
      </c>
      <c r="C13" s="10" t="s">
        <v>61</v>
      </c>
      <c r="D13" s="33" t="s">
        <v>59</v>
      </c>
      <c r="E13" s="38">
        <v>38.17</v>
      </c>
      <c r="F13" s="39">
        <v>36.79</v>
      </c>
      <c r="G13" s="40">
        <v>38.95</v>
      </c>
      <c r="H13" s="39">
        <v>37.13</v>
      </c>
      <c r="I13" s="62">
        <f>IF(E13&lt;&gt;"",E13+G13,0)</f>
        <v>77.12</v>
      </c>
      <c r="J13" s="40"/>
      <c r="K13" s="39"/>
      <c r="L13" s="40"/>
      <c r="M13" s="39"/>
      <c r="N13" s="63">
        <f>MAX(E13,G13)</f>
        <v>38.95</v>
      </c>
    </row>
    <row r="14" spans="1:14" ht="12.75">
      <c r="A14" s="4">
        <v>12</v>
      </c>
      <c r="B14" s="9">
        <v>10</v>
      </c>
      <c r="C14" s="10" t="s">
        <v>63</v>
      </c>
      <c r="D14" s="34" t="s">
        <v>32</v>
      </c>
      <c r="E14" s="38">
        <v>33.44</v>
      </c>
      <c r="F14" s="39">
        <v>32.98</v>
      </c>
      <c r="G14" s="40">
        <v>32.68</v>
      </c>
      <c r="H14" s="39">
        <v>32.47</v>
      </c>
      <c r="I14" s="62">
        <f>IF(E14&lt;&gt;"",E14+G14,0)</f>
        <v>66.12</v>
      </c>
      <c r="J14" s="40"/>
      <c r="K14" s="39"/>
      <c r="L14" s="40"/>
      <c r="M14" s="39"/>
      <c r="N14" s="63">
        <f>MAX(E14,G14)</f>
        <v>33.44</v>
      </c>
    </row>
    <row r="15" spans="1:13" ht="12.75">
      <c r="A15" s="4"/>
      <c r="B15" s="9"/>
      <c r="C15" s="10"/>
      <c r="D15" s="34"/>
      <c r="E15" s="38"/>
      <c r="F15" s="39"/>
      <c r="G15" s="40"/>
      <c r="H15" s="39"/>
      <c r="J15" s="40"/>
      <c r="K15" s="39"/>
      <c r="L15" s="40"/>
      <c r="M15" s="39"/>
    </row>
    <row r="16" spans="1:13" ht="12.75">
      <c r="A16" s="4"/>
      <c r="B16" s="9"/>
      <c r="C16" s="10"/>
      <c r="D16" s="34"/>
      <c r="E16" s="38"/>
      <c r="F16" s="39"/>
      <c r="G16" s="40"/>
      <c r="H16" s="39"/>
      <c r="J16" s="40"/>
      <c r="K16" s="39"/>
      <c r="L16" s="40"/>
      <c r="M16" s="39"/>
    </row>
    <row r="17" spans="1:13" ht="12.75">
      <c r="A17" s="4"/>
      <c r="B17" s="9"/>
      <c r="C17" s="10"/>
      <c r="D17" s="34"/>
      <c r="E17" s="38"/>
      <c r="F17" s="39"/>
      <c r="G17" s="40"/>
      <c r="H17" s="39"/>
      <c r="J17" s="40"/>
      <c r="K17" s="39"/>
      <c r="L17" s="40"/>
      <c r="M17" s="39"/>
    </row>
    <row r="18" spans="1:13" ht="12.75">
      <c r="A18" s="4"/>
      <c r="B18" s="9"/>
      <c r="C18" s="10"/>
      <c r="D18" s="34"/>
      <c r="E18" s="38"/>
      <c r="F18" s="39"/>
      <c r="G18" s="40"/>
      <c r="H18" s="39"/>
      <c r="J18" s="40"/>
      <c r="K18" s="39"/>
      <c r="L18" s="40"/>
      <c r="M18" s="39"/>
    </row>
    <row r="19" spans="1:13" ht="12.75">
      <c r="A19" s="4"/>
      <c r="B19" s="9"/>
      <c r="C19" s="10"/>
      <c r="D19" s="34"/>
      <c r="E19" s="38"/>
      <c r="F19" s="39"/>
      <c r="G19" s="40"/>
      <c r="H19" s="39"/>
      <c r="J19" s="40"/>
      <c r="K19" s="39"/>
      <c r="L19" s="40"/>
      <c r="M19" s="39"/>
    </row>
    <row r="20" spans="1:13" ht="12.75">
      <c r="A20" s="4"/>
      <c r="B20" s="9"/>
      <c r="C20" s="10"/>
      <c r="D20" s="34"/>
      <c r="E20" s="38"/>
      <c r="F20" s="39"/>
      <c r="G20" s="40"/>
      <c r="H20" s="39"/>
      <c r="J20" s="40"/>
      <c r="K20" s="39"/>
      <c r="L20" s="40"/>
      <c r="M20" s="39"/>
    </row>
    <row r="21" spans="1:13" ht="12.75">
      <c r="A21" s="4"/>
      <c r="B21" s="9"/>
      <c r="C21" s="10"/>
      <c r="D21" s="34"/>
      <c r="E21" s="38"/>
      <c r="F21" s="39"/>
      <c r="G21" s="40"/>
      <c r="H21" s="39"/>
      <c r="J21" s="40"/>
      <c r="K21" s="39"/>
      <c r="L21" s="40"/>
      <c r="M21" s="39"/>
    </row>
    <row r="22" spans="1:13" ht="12.75">
      <c r="A22" s="4"/>
      <c r="B22" s="9"/>
      <c r="C22" s="10"/>
      <c r="D22" s="34"/>
      <c r="E22" s="38"/>
      <c r="F22" s="39"/>
      <c r="G22" s="40"/>
      <c r="H22" s="39"/>
      <c r="J22" s="40"/>
      <c r="K22" s="39"/>
      <c r="L22" s="40"/>
      <c r="M22" s="39"/>
    </row>
    <row r="23" spans="1:13" ht="12.75">
      <c r="A23" s="4"/>
      <c r="B23" s="9"/>
      <c r="C23" s="10"/>
      <c r="D23" s="34"/>
      <c r="E23" s="38"/>
      <c r="F23" s="39"/>
      <c r="G23" s="40"/>
      <c r="H23" s="39"/>
      <c r="J23" s="40"/>
      <c r="K23" s="39"/>
      <c r="L23" s="40"/>
      <c r="M23" s="39"/>
    </row>
    <row r="24" spans="1:13" ht="12.75">
      <c r="A24" s="4"/>
      <c r="B24" s="9"/>
      <c r="C24" s="10"/>
      <c r="D24" s="34"/>
      <c r="E24" s="38"/>
      <c r="F24" s="39"/>
      <c r="G24" s="40"/>
      <c r="H24" s="39"/>
      <c r="J24" s="40"/>
      <c r="K24" s="39"/>
      <c r="L24" s="40"/>
      <c r="M24" s="39"/>
    </row>
    <row r="25" spans="1:13" ht="12.75">
      <c r="A25" s="4"/>
      <c r="B25" s="9"/>
      <c r="C25" s="10"/>
      <c r="D25" s="34"/>
      <c r="E25" s="38"/>
      <c r="F25" s="39"/>
      <c r="G25" s="40"/>
      <c r="H25" s="39"/>
      <c r="J25" s="40"/>
      <c r="K25" s="39"/>
      <c r="L25" s="40"/>
      <c r="M25" s="39"/>
    </row>
    <row r="26" spans="1:13" ht="12.75">
      <c r="A26" s="4"/>
      <c r="B26" s="9"/>
      <c r="C26" s="10"/>
      <c r="D26" s="34"/>
      <c r="E26" s="38"/>
      <c r="F26" s="39"/>
      <c r="G26" s="40"/>
      <c r="H26" s="39"/>
      <c r="J26" s="40"/>
      <c r="K26" s="39"/>
      <c r="L26" s="40"/>
      <c r="M26" s="39"/>
    </row>
    <row r="27" spans="1:13" ht="12.75">
      <c r="A27" s="4"/>
      <c r="B27" s="9"/>
      <c r="C27" s="10"/>
      <c r="D27" s="34"/>
      <c r="E27" s="38"/>
      <c r="F27" s="39"/>
      <c r="G27" s="40"/>
      <c r="H27" s="39"/>
      <c r="J27" s="40"/>
      <c r="K27" s="39"/>
      <c r="L27" s="40"/>
      <c r="M27" s="39"/>
    </row>
    <row r="28" spans="1:13" ht="12.75">
      <c r="A28" s="4"/>
      <c r="B28" s="9"/>
      <c r="C28" s="10"/>
      <c r="D28" s="34"/>
      <c r="E28" s="38"/>
      <c r="F28" s="39"/>
      <c r="G28" s="40"/>
      <c r="H28" s="39"/>
      <c r="J28" s="40"/>
      <c r="K28" s="39"/>
      <c r="L28" s="40"/>
      <c r="M28" s="39"/>
    </row>
    <row r="29" spans="1:13" ht="12.75">
      <c r="A29" s="4"/>
      <c r="B29" s="9"/>
      <c r="C29" s="10"/>
      <c r="D29" s="34"/>
      <c r="E29" s="38"/>
      <c r="F29" s="39"/>
      <c r="G29" s="40"/>
      <c r="H29" s="39"/>
      <c r="J29" s="40"/>
      <c r="K29" s="39"/>
      <c r="L29" s="40"/>
      <c r="M29" s="39"/>
    </row>
    <row r="30" spans="1:13" ht="12.75">
      <c r="A30" s="4"/>
      <c r="B30" s="9"/>
      <c r="C30" s="10"/>
      <c r="D30" s="34"/>
      <c r="E30" s="38"/>
      <c r="F30" s="39"/>
      <c r="G30" s="40"/>
      <c r="H30" s="39"/>
      <c r="J30" s="40"/>
      <c r="K30" s="39"/>
      <c r="L30" s="40"/>
      <c r="M30" s="39"/>
    </row>
    <row r="31" spans="1:13" ht="12.75">
      <c r="A31" s="4"/>
      <c r="B31" s="9"/>
      <c r="C31" s="10"/>
      <c r="D31" s="34"/>
      <c r="E31" s="38"/>
      <c r="F31" s="39"/>
      <c r="G31" s="40"/>
      <c r="H31" s="39"/>
      <c r="J31" s="40"/>
      <c r="K31" s="39"/>
      <c r="L31" s="40"/>
      <c r="M31" s="39"/>
    </row>
    <row r="32" spans="1:13" ht="12.75">
      <c r="A32" s="4"/>
      <c r="B32" s="9"/>
      <c r="C32" s="10"/>
      <c r="D32" s="34"/>
      <c r="E32" s="38"/>
      <c r="F32" s="39"/>
      <c r="G32" s="40"/>
      <c r="H32" s="39"/>
      <c r="J32" s="40"/>
      <c r="K32" s="39"/>
      <c r="L32" s="40"/>
      <c r="M32" s="39"/>
    </row>
    <row r="33" spans="1:13" ht="12.75">
      <c r="A33" s="4"/>
      <c r="B33" s="9"/>
      <c r="C33" s="10"/>
      <c r="D33" s="34"/>
      <c r="E33" s="38"/>
      <c r="F33" s="39"/>
      <c r="G33" s="40"/>
      <c r="H33" s="39"/>
      <c r="J33" s="40"/>
      <c r="K33" s="39"/>
      <c r="L33" s="40"/>
      <c r="M33" s="39"/>
    </row>
    <row r="34" spans="1:13" ht="12.75">
      <c r="A34" s="4"/>
      <c r="B34" s="9"/>
      <c r="C34" s="10"/>
      <c r="D34" s="34"/>
      <c r="E34" s="38"/>
      <c r="F34" s="39"/>
      <c r="G34" s="40"/>
      <c r="H34" s="39"/>
      <c r="J34" s="40"/>
      <c r="K34" s="39"/>
      <c r="L34" s="40"/>
      <c r="M34" s="39"/>
    </row>
    <row r="35" spans="1:13" ht="12.75">
      <c r="A35" s="4"/>
      <c r="B35" s="9"/>
      <c r="C35" s="10"/>
      <c r="D35" s="34"/>
      <c r="E35" s="38"/>
      <c r="F35" s="39"/>
      <c r="G35" s="40"/>
      <c r="H35" s="39"/>
      <c r="J35" s="40"/>
      <c r="K35" s="39"/>
      <c r="L35" s="40"/>
      <c r="M35" s="39"/>
    </row>
    <row r="36" spans="1:13" ht="12.75">
      <c r="A36" s="4"/>
      <c r="B36" s="9"/>
      <c r="C36" s="10"/>
      <c r="D36" s="34"/>
      <c r="E36" s="38"/>
      <c r="F36" s="39"/>
      <c r="G36" s="40"/>
      <c r="H36" s="39"/>
      <c r="J36" s="40"/>
      <c r="K36" s="39"/>
      <c r="L36" s="40"/>
      <c r="M36" s="39"/>
    </row>
    <row r="37" spans="1:13" ht="12.75">
      <c r="A37" s="4"/>
      <c r="B37" s="9"/>
      <c r="C37" s="10"/>
      <c r="D37" s="34"/>
      <c r="E37" s="38"/>
      <c r="F37" s="39"/>
      <c r="G37" s="40"/>
      <c r="H37" s="39"/>
      <c r="J37" s="40"/>
      <c r="K37" s="39"/>
      <c r="L37" s="40"/>
      <c r="M37" s="39"/>
    </row>
    <row r="38" spans="1:13" ht="12.75">
      <c r="A38" s="4"/>
      <c r="B38" s="9"/>
      <c r="C38" s="10"/>
      <c r="D38" s="34"/>
      <c r="E38" s="38"/>
      <c r="F38" s="39"/>
      <c r="G38" s="40"/>
      <c r="H38" s="39"/>
      <c r="J38" s="40"/>
      <c r="K38" s="39"/>
      <c r="L38" s="40"/>
      <c r="M38" s="39"/>
    </row>
    <row r="39" spans="1:8" ht="12.75">
      <c r="A39" s="4"/>
      <c r="B39" s="9"/>
      <c r="C39" s="10"/>
      <c r="D39" s="31"/>
      <c r="E39" s="11"/>
      <c r="F39" s="26"/>
      <c r="G39" s="12"/>
      <c r="H39" s="26"/>
    </row>
    <row r="40" spans="1:8" ht="12.75">
      <c r="A40" s="4"/>
      <c r="B40" s="9"/>
      <c r="C40" s="10"/>
      <c r="D40" s="31"/>
      <c r="E40" s="13"/>
      <c r="F40" s="26"/>
      <c r="G40" s="12"/>
      <c r="H40" s="26"/>
    </row>
  </sheetData>
  <mergeCells count="3">
    <mergeCell ref="E1:I1"/>
    <mergeCell ref="J1:K1"/>
    <mergeCell ref="L1:M1"/>
  </mergeCells>
  <conditionalFormatting sqref="J3:K38">
    <cfRule type="expression" priority="1" dxfId="0" stopIfTrue="1">
      <formula>J3&lt;&gt;""</formula>
    </cfRule>
  </conditionalFormatting>
  <conditionalFormatting sqref="L3:M38">
    <cfRule type="expression" priority="2" dxfId="1" stopIfTrue="1">
      <formula>L3&lt;&gt;""</formula>
    </cfRule>
  </conditionalFormatting>
  <conditionalFormatting sqref="F3:F14 H3:H14">
    <cfRule type="expression" priority="3" dxfId="2" stopIfTrue="1">
      <formula>F3&gt;E3</formula>
    </cfRule>
  </conditionalFormatting>
  <printOptions/>
  <pageMargins left="0.39" right="0.4" top="2.14" bottom="0.78" header="0.41" footer="0.5118110236220472"/>
  <pageSetup fitToHeight="0" fitToWidth="1" orientation="portrait" paperSize="9" r:id="rId3"/>
  <headerFooter alignWithMargins="0">
    <oddHeader>&amp;L&amp;"Microsoft Sans Serif,Fett Kursiv"
Fliege Weit Einhand Damen&amp;C&amp;"Microsoft Sans Serif,Fett"&amp;14&amp;G
&amp;24Casting&amp;R&amp;"Microsoft Sans Serif,Fett"
&amp;"Microsoft Sans Serif,Fett Kursiv"Fly Distance Single Handed Ladies</oddHeader>
    <oddFooter>&amp;L&amp;"Microsoft Sans Serif,Standard"&amp;8&amp;G&amp;C&amp;"Microsoft Sans Serif,Standard"&amp;8&amp;G
22. - 27.07.2005&amp;R&amp;"Microsoft Sans Serif,Standard"&amp;8&amp;O&amp;G
Verband Deutscher Sportfischer e. V.</oddFooter>
  </headerFooter>
  <legacy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N40"/>
  <sheetViews>
    <sheetView zoomScale="130" zoomScaleNormal="130" workbookViewId="0" topLeftCell="A1">
      <pane xSplit="2" ySplit="2" topLeftCell="C3" activePane="bottomRight" state="frozen"/>
      <selection pane="topLeft" activeCell="A1" sqref="A1:M38"/>
      <selection pane="topRight" activeCell="A1" sqref="A1:M38"/>
      <selection pane="bottomLeft" activeCell="A1" sqref="A1:M38"/>
      <selection pane="bottomRight" activeCell="C3" sqref="C3"/>
    </sheetView>
  </sheetViews>
  <sheetFormatPr defaultColWidth="11.421875" defaultRowHeight="12.75"/>
  <cols>
    <col min="1" max="1" width="3.28125" style="16" bestFit="1" customWidth="1"/>
    <col min="2" max="2" width="3.28125" style="19" bestFit="1" customWidth="1"/>
    <col min="3" max="3" width="26.57421875" style="19" bestFit="1" customWidth="1"/>
    <col min="4" max="4" width="5.8515625" style="32" bestFit="1" customWidth="1"/>
    <col min="5" max="5" width="6.7109375" style="18" customWidth="1"/>
    <col min="6" max="6" width="5.7109375" style="27" customWidth="1"/>
    <col min="7" max="7" width="6.7109375" style="18" customWidth="1"/>
    <col min="8" max="8" width="5.7109375" style="27" customWidth="1"/>
    <col min="9" max="10" width="6.7109375" style="18" customWidth="1"/>
    <col min="11" max="11" width="5.7109375" style="27" customWidth="1"/>
    <col min="12" max="12" width="6.7109375" style="18" customWidth="1"/>
    <col min="13" max="13" width="6.421875" style="27" customWidth="1"/>
    <col min="14" max="16384" width="11.421875" style="15" customWidth="1"/>
  </cols>
  <sheetData>
    <row r="1" spans="1:13" s="14" customFormat="1" ht="12.75">
      <c r="A1" s="16"/>
      <c r="B1" s="1"/>
      <c r="C1" s="2"/>
      <c r="D1" s="30"/>
      <c r="E1" s="70" t="s">
        <v>3</v>
      </c>
      <c r="F1" s="70"/>
      <c r="G1" s="70"/>
      <c r="H1" s="70"/>
      <c r="I1" s="70"/>
      <c r="J1" s="71" t="s">
        <v>6</v>
      </c>
      <c r="K1" s="71"/>
      <c r="L1" s="72" t="s">
        <v>7</v>
      </c>
      <c r="M1" s="72"/>
    </row>
    <row r="2" spans="1:14" ht="12.75">
      <c r="A2" s="4"/>
      <c r="B2" s="8" t="s">
        <v>0</v>
      </c>
      <c r="C2" s="5" t="s">
        <v>1</v>
      </c>
      <c r="D2" s="5" t="s">
        <v>2</v>
      </c>
      <c r="E2" s="35" t="s">
        <v>11</v>
      </c>
      <c r="F2" s="35"/>
      <c r="G2" s="8" t="s">
        <v>11</v>
      </c>
      <c r="H2" s="6"/>
      <c r="I2" s="36" t="s">
        <v>9</v>
      </c>
      <c r="J2" s="41" t="s">
        <v>11</v>
      </c>
      <c r="K2" s="42"/>
      <c r="L2" s="43" t="s">
        <v>11</v>
      </c>
      <c r="M2" s="44"/>
      <c r="N2" s="18"/>
    </row>
    <row r="3" spans="1:14" ht="12.75">
      <c r="A3" s="4">
        <v>1</v>
      </c>
      <c r="B3" s="4">
        <v>45</v>
      </c>
      <c r="C3" s="5" t="s">
        <v>88</v>
      </c>
      <c r="D3" s="58" t="s">
        <v>34</v>
      </c>
      <c r="E3" s="38">
        <v>57.78</v>
      </c>
      <c r="F3" s="39">
        <v>57.61</v>
      </c>
      <c r="G3" s="40">
        <v>62.64</v>
      </c>
      <c r="H3" s="39">
        <v>62.14</v>
      </c>
      <c r="I3" s="62">
        <f>IF(E3&lt;&gt;"",E3+G3,0)</f>
        <v>120.42</v>
      </c>
      <c r="J3" s="40">
        <v>58.45</v>
      </c>
      <c r="K3" s="39">
        <v>57.94</v>
      </c>
      <c r="L3" s="40">
        <v>59.44</v>
      </c>
      <c r="M3" s="39">
        <v>58.71</v>
      </c>
      <c r="N3" s="63">
        <f>MAX(E3,G3)</f>
        <v>62.64</v>
      </c>
    </row>
    <row r="4" spans="1:14" ht="12.75">
      <c r="A4" s="4">
        <v>2</v>
      </c>
      <c r="B4" s="4">
        <v>40</v>
      </c>
      <c r="C4" s="5" t="s">
        <v>102</v>
      </c>
      <c r="D4" s="58" t="s">
        <v>41</v>
      </c>
      <c r="E4" s="38">
        <v>56.8</v>
      </c>
      <c r="F4" s="39">
        <v>56</v>
      </c>
      <c r="G4" s="40">
        <v>60.24</v>
      </c>
      <c r="H4" s="39">
        <v>58.55</v>
      </c>
      <c r="I4" s="62">
        <f>IF(E4&lt;&gt;"",E4+G4,0)</f>
        <v>117.03999999999999</v>
      </c>
      <c r="J4" s="40">
        <v>59.15</v>
      </c>
      <c r="K4" s="39">
        <v>56.55</v>
      </c>
      <c r="L4" s="40">
        <v>58.94</v>
      </c>
      <c r="M4" s="39">
        <v>58.85</v>
      </c>
      <c r="N4" s="63">
        <f>MAX(E4,G4)</f>
        <v>60.24</v>
      </c>
    </row>
    <row r="5" spans="1:14" ht="12.75">
      <c r="A5" s="21">
        <v>3</v>
      </c>
      <c r="B5" s="4">
        <v>33</v>
      </c>
      <c r="C5" s="5" t="s">
        <v>78</v>
      </c>
      <c r="D5" s="58" t="s">
        <v>41</v>
      </c>
      <c r="E5" s="38">
        <v>55.87</v>
      </c>
      <c r="F5" s="39">
        <v>53.88</v>
      </c>
      <c r="G5" s="40">
        <v>56.88</v>
      </c>
      <c r="H5" s="39">
        <v>54.96</v>
      </c>
      <c r="I5" s="62">
        <f>IF(E5&lt;&gt;"",E5+G5,0)</f>
        <v>112.75</v>
      </c>
      <c r="J5" s="40">
        <v>57.95</v>
      </c>
      <c r="K5" s="39">
        <v>54.32</v>
      </c>
      <c r="L5" s="40">
        <v>51.42</v>
      </c>
      <c r="M5" s="39">
        <v>50.97</v>
      </c>
      <c r="N5" s="63">
        <f>MAX(E5,G5)</f>
        <v>56.88</v>
      </c>
    </row>
    <row r="6" spans="1:14" ht="24.75" customHeight="1">
      <c r="A6" s="21">
        <v>4</v>
      </c>
      <c r="B6" s="9">
        <v>36</v>
      </c>
      <c r="C6" s="10" t="s">
        <v>80</v>
      </c>
      <c r="D6" s="34" t="s">
        <v>38</v>
      </c>
      <c r="E6" s="38">
        <v>55.53</v>
      </c>
      <c r="F6" s="39">
        <v>54.74</v>
      </c>
      <c r="G6" s="40">
        <v>60</v>
      </c>
      <c r="H6" s="39">
        <v>55.57</v>
      </c>
      <c r="I6" s="62">
        <f>IF(E6&lt;&gt;"",E6+G6,0)</f>
        <v>115.53</v>
      </c>
      <c r="J6" s="40">
        <v>55.43</v>
      </c>
      <c r="K6" s="39">
        <v>55.12</v>
      </c>
      <c r="L6" s="40"/>
      <c r="M6" s="39"/>
      <c r="N6" s="63">
        <f>MAX(E6,G6)</f>
        <v>60</v>
      </c>
    </row>
    <row r="7" spans="1:14" ht="12.75">
      <c r="A7" s="21">
        <v>5</v>
      </c>
      <c r="B7" s="9">
        <v>30</v>
      </c>
      <c r="C7" s="10" t="s">
        <v>75</v>
      </c>
      <c r="D7" s="34" t="s">
        <v>59</v>
      </c>
      <c r="E7" s="38">
        <v>56.77</v>
      </c>
      <c r="F7" s="39">
        <v>55.42</v>
      </c>
      <c r="G7" s="40">
        <v>65.31</v>
      </c>
      <c r="H7" s="39">
        <v>57.86</v>
      </c>
      <c r="I7" s="62">
        <f>IF(E7&lt;&gt;"",E7+G7,0)</f>
        <v>122.08000000000001</v>
      </c>
      <c r="J7" s="40">
        <v>55.21</v>
      </c>
      <c r="K7" s="39">
        <v>55.14</v>
      </c>
      <c r="L7" s="40"/>
      <c r="M7" s="39"/>
      <c r="N7" s="63">
        <f>MAX(E7,G7)</f>
        <v>65.31</v>
      </c>
    </row>
    <row r="8" spans="1:14" ht="12.75">
      <c r="A8" s="21">
        <v>6</v>
      </c>
      <c r="B8" s="9">
        <v>47</v>
      </c>
      <c r="C8" s="10" t="s">
        <v>27</v>
      </c>
      <c r="D8" s="34" t="s">
        <v>5</v>
      </c>
      <c r="E8" s="38">
        <v>56.92</v>
      </c>
      <c r="F8" s="39">
        <v>51.03</v>
      </c>
      <c r="G8" s="40">
        <v>56.97</v>
      </c>
      <c r="H8" s="39">
        <v>55.15</v>
      </c>
      <c r="I8" s="62">
        <f>IF(E8&lt;&gt;"",E8+G8,0)</f>
        <v>113.89</v>
      </c>
      <c r="J8" s="40">
        <v>54.06</v>
      </c>
      <c r="K8" s="39">
        <v>51.41</v>
      </c>
      <c r="L8" s="40"/>
      <c r="M8" s="39"/>
      <c r="N8" s="63">
        <f>MAX(E8,G8)</f>
        <v>56.97</v>
      </c>
    </row>
    <row r="9" spans="1:14" ht="12.75">
      <c r="A9" s="21">
        <v>7</v>
      </c>
      <c r="B9" s="9">
        <v>26</v>
      </c>
      <c r="C9" s="10" t="s">
        <v>73</v>
      </c>
      <c r="D9" s="34" t="s">
        <v>25</v>
      </c>
      <c r="E9" s="38">
        <v>54.32</v>
      </c>
      <c r="F9" s="39">
        <v>51.6</v>
      </c>
      <c r="G9" s="40">
        <v>57.8</v>
      </c>
      <c r="H9" s="39">
        <v>56.66</v>
      </c>
      <c r="I9" s="62">
        <f>IF(E9&lt;&gt;"",E9+G9,0)</f>
        <v>112.12</v>
      </c>
      <c r="J9" s="40">
        <v>53.3</v>
      </c>
      <c r="K9" s="39">
        <v>52.49</v>
      </c>
      <c r="L9" s="40"/>
      <c r="M9" s="39"/>
      <c r="N9" s="63">
        <f>MAX(E9,G9)</f>
        <v>57.8</v>
      </c>
    </row>
    <row r="10" spans="1:14" ht="12.75">
      <c r="A10" s="21">
        <v>8</v>
      </c>
      <c r="B10" s="9">
        <v>23</v>
      </c>
      <c r="C10" s="10" t="s">
        <v>71</v>
      </c>
      <c r="D10" s="34" t="s">
        <v>25</v>
      </c>
      <c r="E10" s="38">
        <v>54.81</v>
      </c>
      <c r="F10" s="39">
        <v>53.04</v>
      </c>
      <c r="G10" s="40">
        <v>57.01</v>
      </c>
      <c r="H10" s="39">
        <v>56.6</v>
      </c>
      <c r="I10" s="62">
        <f>IF(E10&lt;&gt;"",E10+G10,0)</f>
        <v>111.82</v>
      </c>
      <c r="J10" s="40">
        <v>53</v>
      </c>
      <c r="K10" s="39">
        <v>51.61</v>
      </c>
      <c r="L10" s="40"/>
      <c r="M10" s="39"/>
      <c r="N10" s="63">
        <f>MAX(E10,G10)</f>
        <v>57.01</v>
      </c>
    </row>
    <row r="11" spans="1:14" ht="12.75">
      <c r="A11" s="21">
        <v>9</v>
      </c>
      <c r="B11" s="9">
        <v>31</v>
      </c>
      <c r="C11" s="10" t="s">
        <v>76</v>
      </c>
      <c r="D11" s="34" t="s">
        <v>59</v>
      </c>
      <c r="E11" s="38">
        <v>53.48</v>
      </c>
      <c r="F11" s="39">
        <v>52.93</v>
      </c>
      <c r="G11" s="40">
        <v>58.52</v>
      </c>
      <c r="H11" s="39">
        <v>57.23</v>
      </c>
      <c r="I11" s="62">
        <f>IF(E11&lt;&gt;"",E11+G11,0)</f>
        <v>112</v>
      </c>
      <c r="J11" s="40">
        <v>52.29</v>
      </c>
      <c r="K11" s="39">
        <v>51.43</v>
      </c>
      <c r="L11" s="40"/>
      <c r="M11" s="39"/>
      <c r="N11" s="63">
        <f>MAX(E11,G11)</f>
        <v>58.52</v>
      </c>
    </row>
    <row r="12" spans="1:14" ht="24.75" customHeight="1">
      <c r="A12" s="4">
        <v>10</v>
      </c>
      <c r="B12" s="9">
        <v>28</v>
      </c>
      <c r="C12" s="10" t="s">
        <v>74</v>
      </c>
      <c r="D12" s="34" t="s">
        <v>25</v>
      </c>
      <c r="E12" s="38">
        <v>51.57</v>
      </c>
      <c r="F12" s="39">
        <v>51.56</v>
      </c>
      <c r="G12" s="40">
        <v>59.87</v>
      </c>
      <c r="H12" s="39">
        <v>56.38</v>
      </c>
      <c r="I12" s="62">
        <f>IF(E12&lt;&gt;"",E12+G12,0)</f>
        <v>111.44</v>
      </c>
      <c r="J12" s="40"/>
      <c r="K12" s="39"/>
      <c r="L12" s="40"/>
      <c r="M12" s="39"/>
      <c r="N12" s="63">
        <f>MAX(E12,G12)</f>
        <v>59.87</v>
      </c>
    </row>
    <row r="13" spans="1:14" ht="12.75">
      <c r="A13" s="4">
        <v>11</v>
      </c>
      <c r="B13" s="9">
        <v>24</v>
      </c>
      <c r="C13" s="10" t="s">
        <v>72</v>
      </c>
      <c r="D13" s="34" t="s">
        <v>34</v>
      </c>
      <c r="E13" s="38">
        <v>52.89</v>
      </c>
      <c r="F13" s="39">
        <v>52.16</v>
      </c>
      <c r="G13" s="40">
        <v>58.29</v>
      </c>
      <c r="H13" s="39">
        <v>56.08</v>
      </c>
      <c r="I13" s="62">
        <f>IF(E13&lt;&gt;"",E13+G13,0)</f>
        <v>111.18</v>
      </c>
      <c r="J13" s="40"/>
      <c r="K13" s="39"/>
      <c r="L13" s="40"/>
      <c r="M13" s="39"/>
      <c r="N13" s="63">
        <f>MAX(E13,G13)</f>
        <v>58.29</v>
      </c>
    </row>
    <row r="14" spans="1:14" ht="12.75">
      <c r="A14" s="4">
        <v>12</v>
      </c>
      <c r="B14" s="9">
        <v>13</v>
      </c>
      <c r="C14" s="10" t="s">
        <v>55</v>
      </c>
      <c r="D14" s="34" t="s">
        <v>5</v>
      </c>
      <c r="E14" s="38">
        <v>55.36</v>
      </c>
      <c r="F14" s="39">
        <v>53.89</v>
      </c>
      <c r="G14" s="40">
        <v>54.41</v>
      </c>
      <c r="H14" s="39">
        <v>54.03</v>
      </c>
      <c r="I14" s="62">
        <f>IF(E14&lt;&gt;"",E14+G14,0)</f>
        <v>109.77</v>
      </c>
      <c r="J14" s="40"/>
      <c r="K14" s="39"/>
      <c r="L14" s="40"/>
      <c r="M14" s="39"/>
      <c r="N14" s="63">
        <f>MAX(E14,G14)</f>
        <v>55.36</v>
      </c>
    </row>
    <row r="15" spans="1:14" ht="12.75">
      <c r="A15" s="4">
        <v>13</v>
      </c>
      <c r="B15" s="9">
        <v>34</v>
      </c>
      <c r="C15" s="10" t="s">
        <v>31</v>
      </c>
      <c r="D15" s="34" t="s">
        <v>5</v>
      </c>
      <c r="E15" s="38">
        <v>56.21</v>
      </c>
      <c r="F15" s="39">
        <v>55.38</v>
      </c>
      <c r="G15" s="40">
        <v>53.15</v>
      </c>
      <c r="H15" s="39">
        <v>52.34</v>
      </c>
      <c r="I15" s="62">
        <f>IF(E15&lt;&gt;"",E15+G15,0)</f>
        <v>109.36</v>
      </c>
      <c r="J15" s="40"/>
      <c r="K15" s="39"/>
      <c r="L15" s="40"/>
      <c r="M15" s="39"/>
      <c r="N15" s="63">
        <f>MAX(E15,G15)</f>
        <v>56.21</v>
      </c>
    </row>
    <row r="16" spans="1:14" ht="12.75">
      <c r="A16" s="4">
        <v>14</v>
      </c>
      <c r="B16" s="22">
        <v>17</v>
      </c>
      <c r="C16" s="10" t="s">
        <v>36</v>
      </c>
      <c r="D16" s="33" t="s">
        <v>38</v>
      </c>
      <c r="E16" s="38">
        <v>52.23</v>
      </c>
      <c r="F16" s="39">
        <v>51.4</v>
      </c>
      <c r="G16" s="40">
        <v>56.61</v>
      </c>
      <c r="H16" s="39">
        <v>56.12</v>
      </c>
      <c r="I16" s="62">
        <f>IF(E16&lt;&gt;"",E16+G16,0)</f>
        <v>108.84</v>
      </c>
      <c r="J16" s="40"/>
      <c r="K16" s="39"/>
      <c r="L16" s="40"/>
      <c r="M16" s="39"/>
      <c r="N16" s="63">
        <f>MAX(E16,G16)</f>
        <v>56.61</v>
      </c>
    </row>
    <row r="17" spans="1:14" ht="12.75">
      <c r="A17" s="4">
        <v>15</v>
      </c>
      <c r="B17" s="22">
        <v>21</v>
      </c>
      <c r="C17" s="10" t="s">
        <v>56</v>
      </c>
      <c r="D17" s="33" t="s">
        <v>5</v>
      </c>
      <c r="E17" s="38">
        <v>51.99</v>
      </c>
      <c r="F17" s="39">
        <v>50.7</v>
      </c>
      <c r="G17" s="40">
        <v>56.84</v>
      </c>
      <c r="H17" s="39">
        <v>51.36</v>
      </c>
      <c r="I17" s="62">
        <f>IF(E17&lt;&gt;"",E17+G17,0)</f>
        <v>108.83000000000001</v>
      </c>
      <c r="J17" s="40"/>
      <c r="K17" s="39"/>
      <c r="L17" s="40"/>
      <c r="M17" s="39"/>
      <c r="N17" s="63">
        <f>MAX(E17,G17)</f>
        <v>56.84</v>
      </c>
    </row>
    <row r="18" spans="1:14" ht="12.75">
      <c r="A18" s="4">
        <v>16</v>
      </c>
      <c r="B18" s="9">
        <v>43</v>
      </c>
      <c r="C18" s="10" t="s">
        <v>30</v>
      </c>
      <c r="D18" s="34" t="s">
        <v>5</v>
      </c>
      <c r="E18" s="38">
        <v>52.04</v>
      </c>
      <c r="F18" s="39">
        <v>51.38</v>
      </c>
      <c r="G18" s="40">
        <v>56.71</v>
      </c>
      <c r="H18" s="39">
        <v>54.14</v>
      </c>
      <c r="I18" s="62">
        <f>IF(E18&lt;&gt;"",E18+G18,0)</f>
        <v>108.75</v>
      </c>
      <c r="J18" s="40"/>
      <c r="K18" s="39"/>
      <c r="L18" s="40"/>
      <c r="M18" s="39"/>
      <c r="N18" s="63">
        <f>MAX(E18,G18)</f>
        <v>56.71</v>
      </c>
    </row>
    <row r="19" spans="1:14" ht="12.75">
      <c r="A19" s="4">
        <v>17</v>
      </c>
      <c r="B19" s="9">
        <v>14</v>
      </c>
      <c r="C19" s="10" t="s">
        <v>104</v>
      </c>
      <c r="D19" s="34" t="s">
        <v>65</v>
      </c>
      <c r="E19" s="38">
        <v>53.37</v>
      </c>
      <c r="F19" s="39">
        <v>52.54</v>
      </c>
      <c r="G19" s="40">
        <v>55.38</v>
      </c>
      <c r="H19" s="39">
        <v>51.14</v>
      </c>
      <c r="I19" s="62">
        <f>IF(E19&lt;&gt;"",E19+G19,0)</f>
        <v>108.75</v>
      </c>
      <c r="J19" s="40"/>
      <c r="K19" s="39"/>
      <c r="L19" s="40"/>
      <c r="M19" s="39"/>
      <c r="N19" s="63">
        <f>MAX(E19,G19)</f>
        <v>55.38</v>
      </c>
    </row>
    <row r="20" spans="1:14" ht="12.75">
      <c r="A20" s="4">
        <v>18</v>
      </c>
      <c r="B20" s="22">
        <v>18</v>
      </c>
      <c r="C20" s="10" t="s">
        <v>66</v>
      </c>
      <c r="D20" s="33" t="s">
        <v>40</v>
      </c>
      <c r="E20" s="38">
        <v>51.77</v>
      </c>
      <c r="F20" s="39">
        <v>50.79</v>
      </c>
      <c r="G20" s="40">
        <v>55.43</v>
      </c>
      <c r="H20" s="39">
        <v>53.72</v>
      </c>
      <c r="I20" s="62">
        <f>IF(E20&lt;&gt;"",E20+G20,0)</f>
        <v>107.2</v>
      </c>
      <c r="J20" s="40"/>
      <c r="K20" s="39"/>
      <c r="L20" s="40"/>
      <c r="M20" s="39"/>
      <c r="N20" s="63">
        <f>MAX(E20,G20)</f>
        <v>55.43</v>
      </c>
    </row>
    <row r="21" spans="1:14" ht="12.75">
      <c r="A21" s="4">
        <v>19</v>
      </c>
      <c r="B21" s="9">
        <v>25</v>
      </c>
      <c r="C21" s="10" t="s">
        <v>26</v>
      </c>
      <c r="D21" s="34" t="s">
        <v>25</v>
      </c>
      <c r="E21" s="38">
        <v>52.74</v>
      </c>
      <c r="F21" s="39">
        <v>52.58</v>
      </c>
      <c r="G21" s="40">
        <v>54.11</v>
      </c>
      <c r="H21" s="39">
        <v>54.02</v>
      </c>
      <c r="I21" s="62">
        <f>IF(E21&lt;&gt;"",E21+G21,0)</f>
        <v>106.85</v>
      </c>
      <c r="J21" s="40"/>
      <c r="K21" s="39"/>
      <c r="L21" s="40"/>
      <c r="M21" s="39"/>
      <c r="N21" s="63">
        <f>MAX(E21,G21)</f>
        <v>54.11</v>
      </c>
    </row>
    <row r="22" spans="1:14" ht="12.75">
      <c r="A22" s="4">
        <v>20</v>
      </c>
      <c r="B22" s="22">
        <v>19</v>
      </c>
      <c r="C22" s="10" t="s">
        <v>16</v>
      </c>
      <c r="D22" s="33" t="s">
        <v>15</v>
      </c>
      <c r="E22" s="38">
        <v>53.02</v>
      </c>
      <c r="F22" s="39">
        <v>52.66</v>
      </c>
      <c r="G22" s="40">
        <v>53.32</v>
      </c>
      <c r="H22" s="39">
        <v>52.79</v>
      </c>
      <c r="I22" s="62">
        <f>IF(E22&lt;&gt;"",E22+G22,0)</f>
        <v>106.34</v>
      </c>
      <c r="J22" s="40"/>
      <c r="K22" s="39"/>
      <c r="L22" s="40"/>
      <c r="M22" s="39"/>
      <c r="N22" s="63">
        <f>MAX(E22,G22)</f>
        <v>53.32</v>
      </c>
    </row>
    <row r="23" spans="1:14" ht="12.75">
      <c r="A23" s="4">
        <v>21</v>
      </c>
      <c r="B23" s="9">
        <v>27</v>
      </c>
      <c r="C23" s="10" t="s">
        <v>24</v>
      </c>
      <c r="D23" s="34" t="s">
        <v>25</v>
      </c>
      <c r="E23" s="38">
        <v>51.28</v>
      </c>
      <c r="F23" s="39">
        <v>50.03</v>
      </c>
      <c r="G23" s="40">
        <v>54.64</v>
      </c>
      <c r="H23" s="39">
        <v>52.63</v>
      </c>
      <c r="I23" s="62">
        <f>IF(E23&lt;&gt;"",E23+G23,0)</f>
        <v>105.92</v>
      </c>
      <c r="J23" s="40"/>
      <c r="K23" s="39"/>
      <c r="L23" s="40"/>
      <c r="M23" s="39"/>
      <c r="N23" s="63">
        <f>MAX(E23,G23)</f>
        <v>54.64</v>
      </c>
    </row>
    <row r="24" spans="1:14" ht="12.75">
      <c r="A24" s="4">
        <v>22</v>
      </c>
      <c r="B24" s="22">
        <v>16</v>
      </c>
      <c r="C24" s="10" t="s">
        <v>103</v>
      </c>
      <c r="D24" s="33" t="s">
        <v>65</v>
      </c>
      <c r="E24" s="38">
        <v>52.77</v>
      </c>
      <c r="F24" s="39">
        <v>49.75</v>
      </c>
      <c r="G24" s="40">
        <v>52.61</v>
      </c>
      <c r="H24" s="39">
        <v>51.12</v>
      </c>
      <c r="I24" s="62">
        <f>IF(E24&lt;&gt;"",E24+G24,0)</f>
        <v>105.38</v>
      </c>
      <c r="J24" s="40"/>
      <c r="K24" s="39"/>
      <c r="L24" s="40"/>
      <c r="M24" s="39"/>
      <c r="N24" s="63">
        <f>MAX(E24,G24)</f>
        <v>52.77</v>
      </c>
    </row>
    <row r="25" spans="1:14" ht="12.75">
      <c r="A25" s="4">
        <v>23</v>
      </c>
      <c r="B25" s="9">
        <v>38</v>
      </c>
      <c r="C25" s="10" t="s">
        <v>35</v>
      </c>
      <c r="D25" s="34" t="s">
        <v>34</v>
      </c>
      <c r="E25" s="38">
        <v>52.9</v>
      </c>
      <c r="F25" s="39">
        <v>52.56</v>
      </c>
      <c r="G25" s="40">
        <v>52.25</v>
      </c>
      <c r="H25" s="39">
        <v>49.86</v>
      </c>
      <c r="I25" s="62">
        <f>IF(E25&lt;&gt;"",E25+G25,0)</f>
        <v>105.15</v>
      </c>
      <c r="J25" s="40"/>
      <c r="K25" s="39"/>
      <c r="L25" s="40"/>
      <c r="M25" s="39"/>
      <c r="N25" s="63">
        <f>MAX(E25,G25)</f>
        <v>52.9</v>
      </c>
    </row>
    <row r="26" spans="1:14" ht="12.75">
      <c r="A26" s="4">
        <v>24</v>
      </c>
      <c r="B26" s="9">
        <v>32</v>
      </c>
      <c r="C26" s="10" t="s">
        <v>77</v>
      </c>
      <c r="D26" s="34" t="s">
        <v>59</v>
      </c>
      <c r="E26" s="38">
        <v>52.57</v>
      </c>
      <c r="F26" s="39">
        <v>51.26</v>
      </c>
      <c r="G26" s="40">
        <v>52.46</v>
      </c>
      <c r="H26" s="39">
        <v>49.93</v>
      </c>
      <c r="I26" s="62">
        <f>IF(E26&lt;&gt;"",E26+G26,0)</f>
        <v>105.03</v>
      </c>
      <c r="J26" s="40"/>
      <c r="K26" s="39"/>
      <c r="L26" s="40"/>
      <c r="M26" s="39"/>
      <c r="N26" s="63">
        <f>MAX(E26,G26)</f>
        <v>52.57</v>
      </c>
    </row>
    <row r="27" spans="1:14" ht="12.75">
      <c r="A27" s="4">
        <v>25</v>
      </c>
      <c r="B27" s="22">
        <v>15</v>
      </c>
      <c r="C27" s="10" t="s">
        <v>50</v>
      </c>
      <c r="D27" s="33" t="s">
        <v>5</v>
      </c>
      <c r="E27" s="38">
        <v>52.13</v>
      </c>
      <c r="F27" s="39">
        <v>51.35</v>
      </c>
      <c r="G27" s="40">
        <v>52.17</v>
      </c>
      <c r="H27" s="39">
        <v>51.02</v>
      </c>
      <c r="I27" s="62">
        <f>IF(E27&lt;&gt;"",E27+G27,0)</f>
        <v>104.30000000000001</v>
      </c>
      <c r="J27" s="40"/>
      <c r="K27" s="39"/>
      <c r="L27" s="40"/>
      <c r="M27" s="39"/>
      <c r="N27" s="63">
        <f>MAX(E27,G27)</f>
        <v>52.17</v>
      </c>
    </row>
    <row r="28" spans="1:14" ht="12.75">
      <c r="A28" s="4">
        <v>26</v>
      </c>
      <c r="B28" s="9">
        <v>46</v>
      </c>
      <c r="C28" s="10" t="s">
        <v>89</v>
      </c>
      <c r="D28" s="34" t="s">
        <v>34</v>
      </c>
      <c r="E28" s="38">
        <v>48.32</v>
      </c>
      <c r="F28" s="39">
        <v>45.45</v>
      </c>
      <c r="G28" s="40">
        <v>55.54</v>
      </c>
      <c r="H28" s="39">
        <v>52.59</v>
      </c>
      <c r="I28" s="62">
        <f>IF(E28&lt;&gt;"",E28+G28,0)</f>
        <v>103.86</v>
      </c>
      <c r="J28" s="40"/>
      <c r="K28" s="39"/>
      <c r="L28" s="40"/>
      <c r="M28" s="39"/>
      <c r="N28" s="63">
        <f>MAX(E28,G28)</f>
        <v>55.54</v>
      </c>
    </row>
    <row r="29" spans="1:14" ht="12.75">
      <c r="A29" s="4">
        <v>27</v>
      </c>
      <c r="B29" s="9">
        <v>37</v>
      </c>
      <c r="C29" s="10" t="s">
        <v>97</v>
      </c>
      <c r="D29" s="34" t="s">
        <v>83</v>
      </c>
      <c r="E29" s="38">
        <v>53.02</v>
      </c>
      <c r="F29" s="39">
        <v>50.09</v>
      </c>
      <c r="G29" s="40">
        <v>50.76</v>
      </c>
      <c r="H29" s="39">
        <v>48.62</v>
      </c>
      <c r="I29" s="62">
        <f>IF(E29&lt;&gt;"",E29+G29,0)</f>
        <v>103.78</v>
      </c>
      <c r="J29" s="40"/>
      <c r="K29" s="39"/>
      <c r="L29" s="40"/>
      <c r="M29" s="39"/>
      <c r="N29" s="63">
        <f>MAX(E29,G29)</f>
        <v>53.02</v>
      </c>
    </row>
    <row r="30" spans="1:14" ht="12.75">
      <c r="A30" s="4">
        <v>28</v>
      </c>
      <c r="B30" s="9">
        <v>41</v>
      </c>
      <c r="C30" s="10" t="s">
        <v>85</v>
      </c>
      <c r="D30" s="34" t="s">
        <v>40</v>
      </c>
      <c r="E30" s="38">
        <v>50.36</v>
      </c>
      <c r="F30" s="39">
        <v>49.21</v>
      </c>
      <c r="G30" s="40">
        <v>53.11</v>
      </c>
      <c r="H30" s="39">
        <v>52.82</v>
      </c>
      <c r="I30" s="62">
        <f>IF(E30&lt;&gt;"",E30+G30,0)</f>
        <v>103.47</v>
      </c>
      <c r="J30" s="40"/>
      <c r="K30" s="39"/>
      <c r="L30" s="40"/>
      <c r="M30" s="39"/>
      <c r="N30" s="63">
        <f>MAX(E30,G30)</f>
        <v>53.11</v>
      </c>
    </row>
    <row r="31" spans="1:14" ht="12.75">
      <c r="A31" s="4">
        <v>29</v>
      </c>
      <c r="B31" s="9">
        <v>29</v>
      </c>
      <c r="C31" s="10" t="s">
        <v>13</v>
      </c>
      <c r="D31" s="34" t="s">
        <v>15</v>
      </c>
      <c r="E31" s="38">
        <v>48.09</v>
      </c>
      <c r="F31" s="39">
        <v>43.76</v>
      </c>
      <c r="G31" s="40">
        <v>53.45</v>
      </c>
      <c r="H31" s="39">
        <v>48.75</v>
      </c>
      <c r="I31" s="62">
        <f>IF(E31&lt;&gt;"",E31+G31,0)</f>
        <v>101.54</v>
      </c>
      <c r="J31" s="40"/>
      <c r="K31" s="39"/>
      <c r="L31" s="40"/>
      <c r="M31" s="39"/>
      <c r="N31" s="63">
        <f>MAX(E31,G31)</f>
        <v>53.45</v>
      </c>
    </row>
    <row r="32" spans="1:14" ht="12.75">
      <c r="A32" s="4">
        <v>30</v>
      </c>
      <c r="B32" s="22">
        <v>20</v>
      </c>
      <c r="C32" s="10" t="s">
        <v>67</v>
      </c>
      <c r="D32" s="33" t="s">
        <v>69</v>
      </c>
      <c r="E32" s="38">
        <v>48.74</v>
      </c>
      <c r="F32" s="39">
        <v>48.1</v>
      </c>
      <c r="G32" s="40">
        <v>52.58</v>
      </c>
      <c r="H32" s="39">
        <v>51.03</v>
      </c>
      <c r="I32" s="62">
        <f>IF(E32&lt;&gt;"",E32+G32,0)</f>
        <v>101.32</v>
      </c>
      <c r="J32" s="40"/>
      <c r="K32" s="39"/>
      <c r="L32" s="40"/>
      <c r="M32" s="39"/>
      <c r="N32" s="63">
        <f>MAX(E32,G32)</f>
        <v>52.58</v>
      </c>
    </row>
    <row r="33" spans="1:14" ht="12.75">
      <c r="A33" s="4">
        <v>31</v>
      </c>
      <c r="B33" s="9">
        <v>44</v>
      </c>
      <c r="C33" s="10" t="s">
        <v>87</v>
      </c>
      <c r="D33" s="34" t="s">
        <v>32</v>
      </c>
      <c r="E33" s="38">
        <v>46.21</v>
      </c>
      <c r="F33" s="39">
        <v>45.07</v>
      </c>
      <c r="G33" s="40">
        <v>52.75</v>
      </c>
      <c r="H33" s="39">
        <v>51.85</v>
      </c>
      <c r="I33" s="62">
        <f>IF(E33&lt;&gt;"",E33+G33,0)</f>
        <v>98.96000000000001</v>
      </c>
      <c r="J33" s="40"/>
      <c r="K33" s="39"/>
      <c r="L33" s="40"/>
      <c r="M33" s="39"/>
      <c r="N33" s="63">
        <f>MAX(E33,G33)</f>
        <v>52.75</v>
      </c>
    </row>
    <row r="34" spans="1:14" ht="12.75">
      <c r="A34" s="4">
        <v>32</v>
      </c>
      <c r="B34" s="9">
        <v>48</v>
      </c>
      <c r="C34" s="10" t="s">
        <v>17</v>
      </c>
      <c r="D34" s="34" t="s">
        <v>15</v>
      </c>
      <c r="E34" s="38">
        <v>49</v>
      </c>
      <c r="F34" s="39">
        <v>47.97</v>
      </c>
      <c r="G34" s="40">
        <v>49.95</v>
      </c>
      <c r="H34" s="39">
        <v>49.83</v>
      </c>
      <c r="I34" s="62">
        <f>IF(E34&lt;&gt;"",E34+G34,0)</f>
        <v>98.95</v>
      </c>
      <c r="J34" s="40"/>
      <c r="K34" s="39"/>
      <c r="L34" s="40"/>
      <c r="M34" s="39"/>
      <c r="N34" s="63">
        <f>MAX(E34,G34)</f>
        <v>49.95</v>
      </c>
    </row>
    <row r="35" spans="1:14" ht="12.75">
      <c r="A35" s="4">
        <v>33</v>
      </c>
      <c r="B35" s="9">
        <v>39</v>
      </c>
      <c r="C35" s="10" t="s">
        <v>18</v>
      </c>
      <c r="D35" s="34" t="s">
        <v>21</v>
      </c>
      <c r="E35" s="38">
        <v>45.19</v>
      </c>
      <c r="F35" s="39">
        <v>44.54</v>
      </c>
      <c r="G35" s="40">
        <v>52.37</v>
      </c>
      <c r="H35" s="39">
        <v>49.52</v>
      </c>
      <c r="I35" s="62">
        <f>IF(E35&lt;&gt;"",E35+G35,0)</f>
        <v>97.56</v>
      </c>
      <c r="J35" s="40"/>
      <c r="K35" s="39"/>
      <c r="L35" s="40"/>
      <c r="M35" s="39"/>
      <c r="N35" s="63">
        <f>MAX(E35,G35)</f>
        <v>52.37</v>
      </c>
    </row>
    <row r="36" spans="1:14" ht="12.75">
      <c r="A36" s="4">
        <v>34</v>
      </c>
      <c r="B36" s="9">
        <v>35</v>
      </c>
      <c r="C36" s="10" t="s">
        <v>79</v>
      </c>
      <c r="D36" s="34" t="s">
        <v>69</v>
      </c>
      <c r="E36" s="38">
        <v>41.48</v>
      </c>
      <c r="F36" s="39">
        <v>41.18</v>
      </c>
      <c r="G36" s="40">
        <v>47.46</v>
      </c>
      <c r="H36" s="39">
        <v>42.3</v>
      </c>
      <c r="I36" s="62">
        <f>IF(E36&lt;&gt;"",E36+G36,0)</f>
        <v>88.94</v>
      </c>
      <c r="J36" s="40"/>
      <c r="K36" s="39"/>
      <c r="L36" s="40"/>
      <c r="M36" s="39"/>
      <c r="N36" s="63">
        <f>MAX(E36,G36)</f>
        <v>47.46</v>
      </c>
    </row>
    <row r="37" spans="1:14" ht="12.75">
      <c r="A37" s="4">
        <v>35</v>
      </c>
      <c r="B37" s="9">
        <v>42</v>
      </c>
      <c r="C37" s="10" t="s">
        <v>86</v>
      </c>
      <c r="D37" s="34" t="s">
        <v>32</v>
      </c>
      <c r="E37" s="38">
        <v>42.94</v>
      </c>
      <c r="F37" s="39">
        <v>41.45</v>
      </c>
      <c r="G37" s="40">
        <v>45.86</v>
      </c>
      <c r="H37" s="39">
        <v>44.95</v>
      </c>
      <c r="I37" s="62">
        <f>IF(E37&lt;&gt;"",E37+G37,0)</f>
        <v>88.8</v>
      </c>
      <c r="J37" s="40"/>
      <c r="K37" s="39"/>
      <c r="L37" s="40"/>
      <c r="M37" s="39"/>
      <c r="N37" s="63">
        <f>MAX(E37,G37)</f>
        <v>45.86</v>
      </c>
    </row>
    <row r="38" spans="1:14" ht="12.75">
      <c r="A38" s="4">
        <v>36</v>
      </c>
      <c r="B38" s="9">
        <v>22</v>
      </c>
      <c r="C38" s="10" t="s">
        <v>70</v>
      </c>
      <c r="D38" s="34" t="s">
        <v>40</v>
      </c>
      <c r="E38" s="38">
        <v>43.83</v>
      </c>
      <c r="F38" s="39">
        <v>42.87</v>
      </c>
      <c r="G38" s="40">
        <v>43.75</v>
      </c>
      <c r="H38" s="39">
        <v>43.03</v>
      </c>
      <c r="I38" s="62">
        <f>IF(E38&lt;&gt;"",E38+G38,0)</f>
        <v>87.58</v>
      </c>
      <c r="J38" s="40"/>
      <c r="K38" s="39"/>
      <c r="L38" s="40"/>
      <c r="M38" s="39"/>
      <c r="N38" s="63">
        <f>MAX(E38,G38)</f>
        <v>43.83</v>
      </c>
    </row>
    <row r="39" spans="1:8" ht="12.75">
      <c r="A39" s="4"/>
      <c r="B39" s="9"/>
      <c r="C39" s="10"/>
      <c r="D39" s="31"/>
      <c r="E39" s="11"/>
      <c r="F39" s="26"/>
      <c r="G39" s="12"/>
      <c r="H39" s="26"/>
    </row>
    <row r="40" spans="1:8" ht="12.75">
      <c r="A40" s="4"/>
      <c r="B40" s="9"/>
      <c r="C40" s="10"/>
      <c r="D40" s="31"/>
      <c r="E40" s="13"/>
      <c r="F40" s="26"/>
      <c r="G40" s="12"/>
      <c r="H40" s="26"/>
    </row>
  </sheetData>
  <mergeCells count="3">
    <mergeCell ref="E1:I1"/>
    <mergeCell ref="J1:K1"/>
    <mergeCell ref="L1:M1"/>
  </mergeCells>
  <conditionalFormatting sqref="J3:K38">
    <cfRule type="expression" priority="1" dxfId="0" stopIfTrue="1">
      <formula>J3&lt;&gt;""</formula>
    </cfRule>
  </conditionalFormatting>
  <conditionalFormatting sqref="L3:M38">
    <cfRule type="expression" priority="2" dxfId="1" stopIfTrue="1">
      <formula>L3&lt;&gt;""</formula>
    </cfRule>
  </conditionalFormatting>
  <conditionalFormatting sqref="H3:H38 F3:F38">
    <cfRule type="expression" priority="3" dxfId="2" stopIfTrue="1">
      <formula>F3&gt;E3</formula>
    </cfRule>
  </conditionalFormatting>
  <printOptions/>
  <pageMargins left="0.3937007874015748" right="0.3937007874015748" top="2.125984251968504" bottom="0.7874015748031497" header="0.3937007874015748" footer="0.5118110236220472"/>
  <pageSetup fitToHeight="0" fitToWidth="1" orientation="portrait" paperSize="9" r:id="rId3"/>
  <headerFooter alignWithMargins="0">
    <oddHeader>&amp;L&amp;"Microsoft Sans Serif,Fett Kursiv"
Fliege Weit Einhand Herren&amp;C&amp;"MS Sans Serif,Fett"&amp;14&amp;G
&amp;"Microsoft Sans Serif,Fett"&amp;24Casting&amp;R&amp;"Microsoft Sans Serif,Fett"
&amp;"Microsoft Sans Serif,Fett Kursiv"Fly Distance Single Handed Men</oddHeader>
    <oddFooter>&amp;L&amp;"Microsoft Sans Serif,Standard"&amp;8&amp;G&amp;C&amp;G
&amp;"Microsoft Sans Serif,Standard"&amp;8 22. - 24.07.2005&amp;R&amp;O&amp;G
&amp;"Microsoft Sans Serif,Standard"&amp;8Verband Deutscher Sportfischer e. V.</oddFooter>
  </headerFooter>
  <legacy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1"/>
  <dimension ref="A1:O40"/>
  <sheetViews>
    <sheetView zoomScale="130" zoomScaleNormal="130" workbookViewId="0" topLeftCell="A1">
      <pane xSplit="2" ySplit="2" topLeftCell="C3" activePane="bottomRight" state="frozen"/>
      <selection pane="topLeft" activeCell="A1" sqref="A1:M38"/>
      <selection pane="topRight" activeCell="A1" sqref="A1:M38"/>
      <selection pane="bottomLeft" activeCell="A1" sqref="A1:M38"/>
      <selection pane="bottomRight" activeCell="C3" sqref="C3"/>
    </sheetView>
  </sheetViews>
  <sheetFormatPr defaultColWidth="11.421875" defaultRowHeight="12.75"/>
  <cols>
    <col min="1" max="1" width="3.28125" style="16" bestFit="1" customWidth="1"/>
    <col min="2" max="2" width="3.28125" style="19" bestFit="1" customWidth="1"/>
    <col min="3" max="3" width="26.57421875" style="19" bestFit="1" customWidth="1"/>
    <col min="4" max="4" width="5.8515625" style="32" bestFit="1" customWidth="1"/>
    <col min="5" max="5" width="4.00390625" style="18" bestFit="1" customWidth="1"/>
    <col min="6" max="6" width="7.00390625" style="27" bestFit="1" customWidth="1"/>
    <col min="7" max="7" width="4.00390625" style="18" bestFit="1" customWidth="1"/>
    <col min="8" max="8" width="7.00390625" style="27" bestFit="1" customWidth="1"/>
    <col min="9" max="9" width="4.421875" style="18" bestFit="1" customWidth="1"/>
    <col min="10" max="10" width="7.00390625" style="27" bestFit="1" customWidth="1"/>
    <col min="11" max="11" width="4.00390625" style="18" bestFit="1" customWidth="1"/>
    <col min="12" max="12" width="7.00390625" style="27" bestFit="1" customWidth="1"/>
    <col min="13" max="13" width="4.421875" style="18" bestFit="1" customWidth="1"/>
    <col min="14" max="14" width="8.140625" style="27" bestFit="1" customWidth="1"/>
    <col min="15" max="16384" width="11.421875" style="7" customWidth="1"/>
  </cols>
  <sheetData>
    <row r="1" spans="1:14" s="3" customFormat="1" ht="12.75">
      <c r="A1" s="16"/>
      <c r="B1" s="1"/>
      <c r="C1" s="2"/>
      <c r="D1" s="30"/>
      <c r="E1" s="70" t="s">
        <v>3</v>
      </c>
      <c r="F1" s="70"/>
      <c r="G1" s="70"/>
      <c r="H1" s="70"/>
      <c r="I1" s="70"/>
      <c r="J1" s="70"/>
      <c r="K1" s="71" t="s">
        <v>6</v>
      </c>
      <c r="L1" s="71"/>
      <c r="M1" s="72" t="s">
        <v>7</v>
      </c>
      <c r="N1" s="72"/>
    </row>
    <row r="2" spans="1:15" ht="12.75">
      <c r="A2" s="4"/>
      <c r="B2" s="8" t="s">
        <v>0</v>
      </c>
      <c r="C2" s="5" t="s">
        <v>1</v>
      </c>
      <c r="D2" s="5" t="s">
        <v>2</v>
      </c>
      <c r="E2" s="35" t="s">
        <v>10</v>
      </c>
      <c r="F2" s="35" t="s">
        <v>4</v>
      </c>
      <c r="G2" s="35" t="s">
        <v>10</v>
      </c>
      <c r="H2" s="6" t="s">
        <v>4</v>
      </c>
      <c r="I2" s="36" t="s">
        <v>9</v>
      </c>
      <c r="J2" s="37" t="s">
        <v>4</v>
      </c>
      <c r="K2" s="46" t="s">
        <v>10</v>
      </c>
      <c r="L2" s="42" t="s">
        <v>4</v>
      </c>
      <c r="M2" s="45" t="s">
        <v>10</v>
      </c>
      <c r="N2" s="44" t="s">
        <v>4</v>
      </c>
      <c r="O2" s="50" t="s">
        <v>96</v>
      </c>
    </row>
    <row r="3" spans="1:15" ht="12.75">
      <c r="A3" s="4">
        <v>1</v>
      </c>
      <c r="B3" s="21">
        <v>8</v>
      </c>
      <c r="C3" s="5" t="s">
        <v>45</v>
      </c>
      <c r="D3" s="59" t="s">
        <v>5</v>
      </c>
      <c r="E3" s="23">
        <v>90</v>
      </c>
      <c r="F3" s="25">
        <v>0.0014854166666666664</v>
      </c>
      <c r="G3" s="22">
        <v>96</v>
      </c>
      <c r="H3" s="25">
        <v>0.0016869212962962964</v>
      </c>
      <c r="I3" s="20">
        <f>IF(E3&lt;&gt;"",E3+G3,"")</f>
        <v>186</v>
      </c>
      <c r="J3" s="28">
        <f>IF(F3&lt;&gt;"",F3+H3,"")</f>
        <v>0.0031723379629629627</v>
      </c>
      <c r="K3" s="9">
        <v>96</v>
      </c>
      <c r="L3" s="24">
        <v>0.0014253472222222222</v>
      </c>
      <c r="M3" s="9">
        <v>92</v>
      </c>
      <c r="N3" s="24">
        <v>0.0015136574074074074</v>
      </c>
      <c r="O3" s="51">
        <f>MAX(E3,G3)</f>
        <v>96</v>
      </c>
    </row>
    <row r="4" spans="1:15" ht="12.75">
      <c r="A4" s="4">
        <v>2</v>
      </c>
      <c r="B4" s="4">
        <v>2</v>
      </c>
      <c r="C4" s="5" t="s">
        <v>43</v>
      </c>
      <c r="D4" s="58" t="s">
        <v>25</v>
      </c>
      <c r="E4" s="11">
        <v>88</v>
      </c>
      <c r="F4" s="24">
        <v>0.002245138888888889</v>
      </c>
      <c r="G4" s="9">
        <v>88</v>
      </c>
      <c r="H4" s="24">
        <v>0.001978472222222222</v>
      </c>
      <c r="I4" s="20">
        <f>IF(E4&lt;&gt;"",E4+G4,"")</f>
        <v>176</v>
      </c>
      <c r="J4" s="28">
        <f>IF(F4&lt;&gt;"",F4+H4,"")</f>
        <v>0.004223611111111111</v>
      </c>
      <c r="K4" s="9">
        <v>94</v>
      </c>
      <c r="L4" s="24">
        <v>0.0020746527777777777</v>
      </c>
      <c r="M4" s="9">
        <v>92</v>
      </c>
      <c r="N4" s="24">
        <v>0.0016571759259259259</v>
      </c>
      <c r="O4" s="51">
        <f>MAX(E4,G4)</f>
        <v>88</v>
      </c>
    </row>
    <row r="5" spans="1:15" ht="12.75">
      <c r="A5" s="21">
        <v>3</v>
      </c>
      <c r="B5" s="21">
        <v>7</v>
      </c>
      <c r="C5" s="5" t="s">
        <v>44</v>
      </c>
      <c r="D5" s="59" t="s">
        <v>25</v>
      </c>
      <c r="E5" s="23">
        <v>98</v>
      </c>
      <c r="F5" s="25">
        <v>0.0018530092592592593</v>
      </c>
      <c r="G5" s="22">
        <v>96</v>
      </c>
      <c r="H5" s="25">
        <v>0.001962847222222222</v>
      </c>
      <c r="I5" s="20">
        <f>IF(E5&lt;&gt;"",E5+G5,"")</f>
        <v>194</v>
      </c>
      <c r="J5" s="28">
        <f>IF(F5&lt;&gt;"",F5+H5,"")</f>
        <v>0.0038158564814814817</v>
      </c>
      <c r="K5" s="9">
        <v>100</v>
      </c>
      <c r="L5" s="24">
        <v>0.0018937499999999998</v>
      </c>
      <c r="M5" s="9">
        <v>88</v>
      </c>
      <c r="N5" s="24">
        <v>0.0022403935185185187</v>
      </c>
      <c r="O5" s="51">
        <f>MAX(E5,G5)</f>
        <v>98</v>
      </c>
    </row>
    <row r="6" spans="1:15" ht="25.5" customHeight="1">
      <c r="A6" s="21">
        <v>4</v>
      </c>
      <c r="B6" s="9">
        <v>1</v>
      </c>
      <c r="C6" s="10" t="s">
        <v>47</v>
      </c>
      <c r="D6" s="34" t="s">
        <v>34</v>
      </c>
      <c r="E6" s="11">
        <v>90</v>
      </c>
      <c r="F6" s="24">
        <v>0.0020354166666666667</v>
      </c>
      <c r="G6" s="9">
        <v>86</v>
      </c>
      <c r="H6" s="24">
        <v>0.0024421296296296296</v>
      </c>
      <c r="I6" s="20">
        <f>IF(E6&lt;&gt;"",E6+G6,"")</f>
        <v>176</v>
      </c>
      <c r="J6" s="28">
        <f>IF(F6&lt;&gt;"",F6+H6,"")</f>
        <v>0.004477546296296296</v>
      </c>
      <c r="K6" s="9">
        <v>94</v>
      </c>
      <c r="L6" s="24">
        <v>0.0022215277777777776</v>
      </c>
      <c r="M6" s="9"/>
      <c r="N6" s="24"/>
      <c r="O6" s="51">
        <f>MAX(E6,G6)</f>
        <v>90</v>
      </c>
    </row>
    <row r="7" spans="1:15" ht="12.75">
      <c r="A7" s="21">
        <v>5</v>
      </c>
      <c r="B7" s="22">
        <v>5</v>
      </c>
      <c r="C7" s="10" t="s">
        <v>46</v>
      </c>
      <c r="D7" s="33" t="s">
        <v>5</v>
      </c>
      <c r="E7" s="23">
        <v>86</v>
      </c>
      <c r="F7" s="25">
        <v>0.0023003472222222223</v>
      </c>
      <c r="G7" s="22">
        <v>100</v>
      </c>
      <c r="H7" s="25">
        <v>0.0024927083333333333</v>
      </c>
      <c r="I7" s="20">
        <f>IF(E7&lt;&gt;"",E7+G7,"")</f>
        <v>186</v>
      </c>
      <c r="J7" s="28">
        <f>IF(F7&lt;&gt;"",F7+H7,"")</f>
        <v>0.004793055555555556</v>
      </c>
      <c r="K7" s="9">
        <v>86</v>
      </c>
      <c r="L7" s="24">
        <v>0.002000462962962963</v>
      </c>
      <c r="M7" s="9"/>
      <c r="N7" s="24"/>
      <c r="O7" s="51">
        <f>MAX(E7,G7)</f>
        <v>100</v>
      </c>
    </row>
    <row r="8" spans="1:15" ht="12.75">
      <c r="A8" s="21">
        <v>6</v>
      </c>
      <c r="B8" s="9">
        <v>12</v>
      </c>
      <c r="C8" s="10" t="s">
        <v>42</v>
      </c>
      <c r="D8" s="34" t="s">
        <v>15</v>
      </c>
      <c r="E8" s="11">
        <v>94</v>
      </c>
      <c r="F8" s="24">
        <v>0.001967592592592593</v>
      </c>
      <c r="G8" s="9">
        <v>86</v>
      </c>
      <c r="H8" s="24">
        <v>0.001809953703703704</v>
      </c>
      <c r="I8" s="20">
        <f>IF(E8&lt;&gt;"",E8+G8,"")</f>
        <v>180</v>
      </c>
      <c r="J8" s="28">
        <f>IF(F8&lt;&gt;"",F8+H8,"")</f>
        <v>0.003777546296296297</v>
      </c>
      <c r="K8" s="9">
        <v>70</v>
      </c>
      <c r="L8" s="24">
        <v>0.001874074074074074</v>
      </c>
      <c r="M8" s="9"/>
      <c r="N8" s="24"/>
      <c r="O8" s="51">
        <f>MAX(E8,G8)</f>
        <v>94</v>
      </c>
    </row>
    <row r="9" spans="1:15" ht="25.5" customHeight="1">
      <c r="A9" s="21">
        <v>7</v>
      </c>
      <c r="B9" s="22">
        <v>4</v>
      </c>
      <c r="C9" s="10" t="s">
        <v>60</v>
      </c>
      <c r="D9" s="33" t="s">
        <v>5</v>
      </c>
      <c r="E9" s="23">
        <v>88</v>
      </c>
      <c r="F9" s="25">
        <v>0.0022167824074074073</v>
      </c>
      <c r="G9" s="22">
        <v>86</v>
      </c>
      <c r="H9" s="25">
        <v>0.002203472222222222</v>
      </c>
      <c r="I9" s="20">
        <f>IF(E9&lt;&gt;"",E9+G9,"")</f>
        <v>174</v>
      </c>
      <c r="J9" s="28">
        <f>IF(F9&lt;&gt;"",F9+H9,"")</f>
        <v>0.00442025462962963</v>
      </c>
      <c r="K9" s="9"/>
      <c r="L9" s="24"/>
      <c r="M9" s="9"/>
      <c r="N9" s="24"/>
      <c r="O9" s="51">
        <f>MAX(E9,G9)</f>
        <v>88</v>
      </c>
    </row>
    <row r="10" spans="1:15" ht="12.75">
      <c r="A10" s="21">
        <v>8</v>
      </c>
      <c r="B10" s="22">
        <v>6</v>
      </c>
      <c r="C10" s="10" t="s">
        <v>61</v>
      </c>
      <c r="D10" s="33" t="s">
        <v>59</v>
      </c>
      <c r="E10" s="23">
        <v>84</v>
      </c>
      <c r="F10" s="25">
        <v>0.002384259259259259</v>
      </c>
      <c r="G10" s="22">
        <v>88</v>
      </c>
      <c r="H10" s="25">
        <v>0.0022855324074074076</v>
      </c>
      <c r="I10" s="20">
        <f>IF(E10&lt;&gt;"",E10+G10,"")</f>
        <v>172</v>
      </c>
      <c r="J10" s="28">
        <f>IF(F10&lt;&gt;"",F10+H10,"")</f>
        <v>0.004669791666666667</v>
      </c>
      <c r="K10" s="9"/>
      <c r="L10" s="24"/>
      <c r="M10" s="9"/>
      <c r="N10" s="24"/>
      <c r="O10" s="51">
        <f>MAX(E10,G10)</f>
        <v>88</v>
      </c>
    </row>
    <row r="11" spans="1:15" ht="12.75">
      <c r="A11" s="21">
        <v>9</v>
      </c>
      <c r="B11" s="9">
        <v>10</v>
      </c>
      <c r="C11" s="10" t="s">
        <v>63</v>
      </c>
      <c r="D11" s="34" t="s">
        <v>32</v>
      </c>
      <c r="E11" s="11">
        <v>84</v>
      </c>
      <c r="F11" s="24">
        <v>0.0016087962962962963</v>
      </c>
      <c r="G11" s="9">
        <v>84</v>
      </c>
      <c r="H11" s="24">
        <v>0.0016692129629629628</v>
      </c>
      <c r="I11" s="20">
        <f>IF(E11&lt;&gt;"",E11+G11,"")</f>
        <v>168</v>
      </c>
      <c r="J11" s="28">
        <f>IF(F11&lt;&gt;"",F11+H11,"")</f>
        <v>0.003278009259259259</v>
      </c>
      <c r="K11" s="9"/>
      <c r="L11" s="24"/>
      <c r="M11" s="9"/>
      <c r="N11" s="24"/>
      <c r="O11" s="51">
        <f>MAX(E11,G11)</f>
        <v>84</v>
      </c>
    </row>
    <row r="12" spans="1:15" ht="12.75">
      <c r="A12" s="4">
        <v>10</v>
      </c>
      <c r="B12" s="22">
        <v>9</v>
      </c>
      <c r="C12" s="10" t="s">
        <v>62</v>
      </c>
      <c r="D12" s="33" t="s">
        <v>15</v>
      </c>
      <c r="E12" s="23">
        <v>76</v>
      </c>
      <c r="F12" s="25">
        <v>0.0019097222222222222</v>
      </c>
      <c r="G12" s="22">
        <v>90</v>
      </c>
      <c r="H12" s="25">
        <v>0.0021537037037037037</v>
      </c>
      <c r="I12" s="20">
        <f>IF(E12&lt;&gt;"",E12+G12,"")</f>
        <v>166</v>
      </c>
      <c r="J12" s="28">
        <f>IF(F12&lt;&gt;"",F12+H12,"")</f>
        <v>0.004063425925925926</v>
      </c>
      <c r="K12" s="9"/>
      <c r="L12" s="24"/>
      <c r="M12" s="9"/>
      <c r="N12" s="24"/>
      <c r="O12" s="51">
        <f>MAX(E12,G12)</f>
        <v>90</v>
      </c>
    </row>
    <row r="13" spans="1:15" ht="12.75">
      <c r="A13" s="4">
        <v>11</v>
      </c>
      <c r="B13" s="9">
        <v>11</v>
      </c>
      <c r="C13" s="10" t="s">
        <v>48</v>
      </c>
      <c r="D13" s="34" t="s">
        <v>34</v>
      </c>
      <c r="E13" s="11">
        <v>80</v>
      </c>
      <c r="F13" s="24">
        <v>0.0018865740740740742</v>
      </c>
      <c r="G13" s="9">
        <v>78</v>
      </c>
      <c r="H13" s="24">
        <v>0.001620486111111111</v>
      </c>
      <c r="I13" s="20">
        <f>IF(E13&lt;&gt;"",E13+G13,"")</f>
        <v>158</v>
      </c>
      <c r="J13" s="28">
        <f>IF(F13&lt;&gt;"",F13+H13,"")</f>
        <v>0.003507060185185185</v>
      </c>
      <c r="K13" s="9"/>
      <c r="L13" s="24"/>
      <c r="M13" s="9"/>
      <c r="N13" s="24"/>
      <c r="O13" s="51">
        <f>MAX(E13,G13)</f>
        <v>80</v>
      </c>
    </row>
    <row r="14" spans="1:15" ht="12.75">
      <c r="A14" s="4">
        <v>12</v>
      </c>
      <c r="B14" s="22">
        <v>3</v>
      </c>
      <c r="C14" s="10" t="s">
        <v>57</v>
      </c>
      <c r="D14" s="33" t="s">
        <v>59</v>
      </c>
      <c r="E14" s="23">
        <v>84</v>
      </c>
      <c r="F14" s="25">
        <v>0.0027131944444444447</v>
      </c>
      <c r="G14" s="22">
        <v>72</v>
      </c>
      <c r="H14" s="25">
        <v>0.0023288194444444446</v>
      </c>
      <c r="I14" s="20">
        <f>IF(E14&lt;&gt;"",E14+G14,"")</f>
        <v>156</v>
      </c>
      <c r="J14" s="28">
        <f>IF(F14&lt;&gt;"",F14+H14,"")</f>
        <v>0.005042013888888889</v>
      </c>
      <c r="K14" s="9"/>
      <c r="L14" s="24"/>
      <c r="M14" s="9"/>
      <c r="N14" s="24"/>
      <c r="O14" s="51">
        <f>MAX(E14,G14)</f>
        <v>84</v>
      </c>
    </row>
    <row r="15" spans="1:14" ht="12.75">
      <c r="A15" s="4"/>
      <c r="B15" s="9"/>
      <c r="C15" s="10"/>
      <c r="D15" s="34"/>
      <c r="E15" s="11"/>
      <c r="F15" s="24"/>
      <c r="G15" s="9"/>
      <c r="H15" s="24"/>
      <c r="K15" s="9"/>
      <c r="L15" s="24"/>
      <c r="M15" s="9"/>
      <c r="N15" s="24"/>
    </row>
    <row r="16" spans="1:14" ht="12.75">
      <c r="A16" s="4"/>
      <c r="B16" s="9"/>
      <c r="C16" s="10"/>
      <c r="D16" s="34"/>
      <c r="E16" s="11"/>
      <c r="F16" s="24"/>
      <c r="G16" s="9"/>
      <c r="H16" s="24"/>
      <c r="K16" s="9"/>
      <c r="L16" s="24"/>
      <c r="M16" s="9"/>
      <c r="N16" s="24"/>
    </row>
    <row r="17" spans="1:14" ht="12.75">
      <c r="A17" s="4"/>
      <c r="B17" s="9"/>
      <c r="C17" s="10"/>
      <c r="D17" s="34"/>
      <c r="E17" s="11"/>
      <c r="F17" s="24"/>
      <c r="G17" s="9"/>
      <c r="H17" s="24"/>
      <c r="K17" s="9"/>
      <c r="L17" s="24"/>
      <c r="M17" s="9"/>
      <c r="N17" s="24"/>
    </row>
    <row r="18" spans="1:14" ht="12.75">
      <c r="A18" s="4"/>
      <c r="B18" s="9"/>
      <c r="C18" s="10"/>
      <c r="D18" s="34"/>
      <c r="E18" s="11"/>
      <c r="F18" s="24"/>
      <c r="G18" s="9"/>
      <c r="H18" s="24"/>
      <c r="K18" s="9"/>
      <c r="L18" s="24"/>
      <c r="M18" s="9"/>
      <c r="N18" s="24"/>
    </row>
    <row r="19" spans="1:14" ht="12.75">
      <c r="A19" s="4"/>
      <c r="B19" s="9"/>
      <c r="C19" s="10"/>
      <c r="D19" s="34"/>
      <c r="E19" s="11"/>
      <c r="F19" s="24"/>
      <c r="G19" s="9"/>
      <c r="H19" s="24"/>
      <c r="K19" s="9"/>
      <c r="L19" s="24"/>
      <c r="M19" s="9"/>
      <c r="N19" s="24"/>
    </row>
    <row r="20" spans="1:14" ht="12.75">
      <c r="A20" s="4"/>
      <c r="B20" s="9"/>
      <c r="C20" s="10"/>
      <c r="D20" s="34"/>
      <c r="E20" s="11"/>
      <c r="F20" s="24"/>
      <c r="G20" s="9"/>
      <c r="H20" s="24"/>
      <c r="K20" s="9"/>
      <c r="L20" s="24"/>
      <c r="M20" s="9"/>
      <c r="N20" s="24"/>
    </row>
    <row r="21" spans="1:14" ht="12.75">
      <c r="A21" s="4"/>
      <c r="B21" s="9"/>
      <c r="C21" s="10"/>
      <c r="D21" s="34"/>
      <c r="E21" s="11"/>
      <c r="F21" s="24"/>
      <c r="G21" s="9"/>
      <c r="H21" s="24"/>
      <c r="K21" s="9"/>
      <c r="L21" s="24"/>
      <c r="M21" s="9"/>
      <c r="N21" s="24"/>
    </row>
    <row r="22" spans="1:14" ht="12.75">
      <c r="A22" s="4"/>
      <c r="B22" s="9"/>
      <c r="C22" s="10"/>
      <c r="D22" s="34"/>
      <c r="E22" s="11"/>
      <c r="F22" s="24"/>
      <c r="G22" s="9"/>
      <c r="H22" s="24"/>
      <c r="K22" s="9"/>
      <c r="L22" s="24"/>
      <c r="M22" s="9"/>
      <c r="N22" s="24"/>
    </row>
    <row r="23" spans="1:14" ht="12.75">
      <c r="A23" s="4"/>
      <c r="B23" s="9"/>
      <c r="C23" s="10"/>
      <c r="D23" s="34"/>
      <c r="E23" s="11"/>
      <c r="F23" s="24"/>
      <c r="G23" s="9"/>
      <c r="H23" s="24"/>
      <c r="K23" s="9"/>
      <c r="L23" s="24"/>
      <c r="M23" s="9"/>
      <c r="N23" s="24"/>
    </row>
    <row r="24" spans="1:14" ht="12.75">
      <c r="A24" s="4"/>
      <c r="B24" s="9"/>
      <c r="C24" s="10"/>
      <c r="D24" s="34"/>
      <c r="E24" s="11"/>
      <c r="F24" s="24"/>
      <c r="G24" s="9"/>
      <c r="H24" s="24"/>
      <c r="K24" s="9"/>
      <c r="L24" s="24"/>
      <c r="M24" s="9"/>
      <c r="N24" s="24"/>
    </row>
    <row r="25" spans="1:14" ht="12.75">
      <c r="A25" s="4"/>
      <c r="B25" s="9"/>
      <c r="C25" s="10"/>
      <c r="D25" s="34"/>
      <c r="E25" s="11"/>
      <c r="F25" s="24"/>
      <c r="G25" s="9"/>
      <c r="H25" s="24"/>
      <c r="K25" s="9"/>
      <c r="L25" s="24"/>
      <c r="M25" s="9"/>
      <c r="N25" s="24"/>
    </row>
    <row r="26" spans="1:14" ht="12.75">
      <c r="A26" s="4"/>
      <c r="B26" s="9"/>
      <c r="C26" s="10"/>
      <c r="D26" s="34"/>
      <c r="E26" s="11"/>
      <c r="F26" s="24"/>
      <c r="G26" s="9"/>
      <c r="H26" s="24"/>
      <c r="K26" s="9"/>
      <c r="L26" s="24"/>
      <c r="M26" s="9"/>
      <c r="N26" s="24"/>
    </row>
    <row r="27" spans="1:14" ht="12.75">
      <c r="A27" s="4"/>
      <c r="B27" s="9"/>
      <c r="C27" s="10"/>
      <c r="D27" s="34"/>
      <c r="E27" s="11"/>
      <c r="F27" s="24"/>
      <c r="G27" s="9"/>
      <c r="H27" s="24"/>
      <c r="K27" s="9"/>
      <c r="L27" s="24"/>
      <c r="M27" s="9"/>
      <c r="N27" s="24"/>
    </row>
    <row r="28" spans="1:14" ht="12.75">
      <c r="A28" s="4"/>
      <c r="B28" s="9"/>
      <c r="C28" s="10"/>
      <c r="D28" s="34"/>
      <c r="E28" s="11"/>
      <c r="F28" s="24"/>
      <c r="G28" s="9"/>
      <c r="H28" s="24"/>
      <c r="K28" s="9"/>
      <c r="L28" s="24"/>
      <c r="M28" s="9"/>
      <c r="N28" s="24"/>
    </row>
    <row r="29" spans="1:14" ht="12.75">
      <c r="A29" s="4"/>
      <c r="B29" s="9"/>
      <c r="C29" s="10"/>
      <c r="D29" s="34"/>
      <c r="E29" s="11"/>
      <c r="F29" s="24"/>
      <c r="G29" s="9"/>
      <c r="H29" s="24"/>
      <c r="K29" s="9"/>
      <c r="L29" s="24"/>
      <c r="M29" s="9"/>
      <c r="N29" s="24"/>
    </row>
    <row r="30" spans="1:14" ht="12.75">
      <c r="A30" s="4"/>
      <c r="B30" s="9"/>
      <c r="C30" s="10"/>
      <c r="D30" s="34"/>
      <c r="E30" s="11"/>
      <c r="F30" s="24"/>
      <c r="G30" s="9"/>
      <c r="H30" s="24"/>
      <c r="K30" s="9"/>
      <c r="L30" s="24"/>
      <c r="M30" s="9"/>
      <c r="N30" s="24"/>
    </row>
    <row r="31" spans="1:14" ht="12.75">
      <c r="A31" s="4"/>
      <c r="B31" s="9"/>
      <c r="C31" s="10"/>
      <c r="D31" s="34"/>
      <c r="E31" s="11"/>
      <c r="F31" s="24"/>
      <c r="G31" s="9"/>
      <c r="H31" s="24"/>
      <c r="K31" s="9"/>
      <c r="L31" s="24"/>
      <c r="M31" s="9"/>
      <c r="N31" s="24"/>
    </row>
    <row r="32" spans="1:14" ht="12.75">
      <c r="A32" s="4"/>
      <c r="B32" s="9"/>
      <c r="C32" s="10"/>
      <c r="D32" s="34"/>
      <c r="E32" s="11"/>
      <c r="F32" s="24"/>
      <c r="G32" s="9"/>
      <c r="H32" s="24"/>
      <c r="K32" s="9"/>
      <c r="L32" s="24"/>
      <c r="M32" s="9"/>
      <c r="N32" s="24"/>
    </row>
    <row r="33" spans="1:14" ht="12.75">
      <c r="A33" s="4"/>
      <c r="B33" s="9"/>
      <c r="C33" s="10"/>
      <c r="D33" s="34"/>
      <c r="E33" s="11"/>
      <c r="F33" s="24"/>
      <c r="G33" s="9"/>
      <c r="H33" s="24"/>
      <c r="K33" s="9"/>
      <c r="L33" s="24"/>
      <c r="M33" s="9"/>
      <c r="N33" s="24"/>
    </row>
    <row r="34" spans="1:14" ht="12.75">
      <c r="A34" s="4"/>
      <c r="B34" s="9"/>
      <c r="C34" s="10"/>
      <c r="D34" s="34"/>
      <c r="E34" s="11"/>
      <c r="F34" s="24"/>
      <c r="G34" s="9"/>
      <c r="H34" s="24"/>
      <c r="K34" s="9"/>
      <c r="L34" s="24"/>
      <c r="M34" s="9"/>
      <c r="N34" s="24"/>
    </row>
    <row r="35" spans="1:14" ht="12.75">
      <c r="A35" s="4"/>
      <c r="B35" s="9"/>
      <c r="C35" s="10"/>
      <c r="D35" s="34"/>
      <c r="E35" s="11"/>
      <c r="F35" s="24"/>
      <c r="G35" s="9"/>
      <c r="H35" s="24"/>
      <c r="K35" s="9"/>
      <c r="L35" s="24"/>
      <c r="M35" s="9"/>
      <c r="N35" s="24"/>
    </row>
    <row r="36" spans="1:14" ht="12.75">
      <c r="A36" s="4"/>
      <c r="B36" s="9"/>
      <c r="C36" s="10"/>
      <c r="D36" s="34"/>
      <c r="E36" s="11"/>
      <c r="F36" s="24"/>
      <c r="G36" s="9"/>
      <c r="H36" s="24"/>
      <c r="K36" s="9"/>
      <c r="L36" s="24"/>
      <c r="M36" s="9"/>
      <c r="N36" s="24"/>
    </row>
    <row r="37" spans="1:14" ht="12.75">
      <c r="A37" s="4"/>
      <c r="B37" s="9"/>
      <c r="C37" s="10"/>
      <c r="D37" s="34"/>
      <c r="E37" s="11"/>
      <c r="F37" s="24"/>
      <c r="G37" s="9"/>
      <c r="H37" s="24"/>
      <c r="K37" s="9"/>
      <c r="L37" s="24"/>
      <c r="M37" s="9"/>
      <c r="N37" s="24"/>
    </row>
    <row r="38" spans="1:14" ht="12.75">
      <c r="A38" s="4"/>
      <c r="B38" s="9"/>
      <c r="C38" s="10"/>
      <c r="D38" s="34"/>
      <c r="E38" s="11"/>
      <c r="F38" s="24"/>
      <c r="G38" s="9"/>
      <c r="H38" s="24"/>
      <c r="K38" s="9"/>
      <c r="L38" s="24"/>
      <c r="M38" s="9"/>
      <c r="N38" s="24"/>
    </row>
    <row r="39" spans="1:8" ht="12.75">
      <c r="A39" s="4"/>
      <c r="B39" s="9"/>
      <c r="C39" s="10"/>
      <c r="D39" s="31"/>
      <c r="E39" s="11"/>
      <c r="F39" s="26"/>
      <c r="G39" s="12"/>
      <c r="H39" s="26"/>
    </row>
    <row r="40" spans="1:8" ht="12.75">
      <c r="A40" s="4"/>
      <c r="B40" s="9"/>
      <c r="C40" s="10"/>
      <c r="D40" s="31"/>
      <c r="E40" s="13"/>
      <c r="F40" s="26"/>
      <c r="G40" s="12"/>
      <c r="H40" s="26"/>
    </row>
  </sheetData>
  <mergeCells count="3">
    <mergeCell ref="E1:J1"/>
    <mergeCell ref="K1:L1"/>
    <mergeCell ref="M1:N1"/>
  </mergeCells>
  <conditionalFormatting sqref="K3:L38">
    <cfRule type="expression" priority="1" dxfId="0" stopIfTrue="1">
      <formula>K3&lt;&gt;""</formula>
    </cfRule>
  </conditionalFormatting>
  <conditionalFormatting sqref="M3:N38">
    <cfRule type="expression" priority="2" dxfId="1" stopIfTrue="1">
      <formula>M3&lt;&gt;""</formula>
    </cfRule>
  </conditionalFormatting>
  <printOptions/>
  <pageMargins left="0.39" right="0.39" top="2.14" bottom="0.8" header="0.4" footer="0.41"/>
  <pageSetup orientation="portrait" paperSize="9" r:id="rId3"/>
  <headerFooter alignWithMargins="0">
    <oddHeader>&amp;L&amp;"Microsoft Sans Serif,Standard"
&amp;"Microsoft Sans Serif,Fett Kursiv"Gewicht Präzision Damen&amp;C&amp;"Microsoft Sans Serif,Fett"&amp;14&amp;G
&amp;24Casting&amp;R&amp;"Microsoft Sans Serif,Standard"
&amp;"Microsoft Sans Serif,Fett Kursiv"Spinning Accuracy Arenberg Ladies</oddHeader>
    <oddFooter>&amp;L&amp;"Microsoft Sans Serif,Standard"&amp;8&amp;G&amp;C&amp;"Microsoft Sans Serif,Standard"&amp;8&amp;G
22. - 24.07.2005&amp;R&amp;"Microsoft Sans Serif,Standard"&amp;8&amp;O&amp;G
Verband Deutscher Sportfischer e. V.</oddFooter>
  </headerFooter>
  <legacy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0"/>
  <dimension ref="A1:O40"/>
  <sheetViews>
    <sheetView tabSelected="1" zoomScale="130" zoomScaleNormal="130" workbookViewId="0" topLeftCell="A1">
      <pane xSplit="2" ySplit="2" topLeftCell="C3" activePane="bottomRight" state="frozen"/>
      <selection pane="topLeft" activeCell="A1" sqref="A1:M38"/>
      <selection pane="topRight" activeCell="A1" sqref="A1:M38"/>
      <selection pane="bottomLeft" activeCell="A1" sqref="A1:M38"/>
      <selection pane="bottomRight" activeCell="C3" sqref="C3"/>
    </sheetView>
  </sheetViews>
  <sheetFormatPr defaultColWidth="11.421875" defaultRowHeight="12.75"/>
  <cols>
    <col min="1" max="1" width="3.28125" style="16" bestFit="1" customWidth="1"/>
    <col min="2" max="2" width="3.28125" style="19" bestFit="1" customWidth="1"/>
    <col min="3" max="3" width="26.57421875" style="19" bestFit="1" customWidth="1"/>
    <col min="4" max="4" width="5.8515625" style="32" bestFit="1" customWidth="1"/>
    <col min="5" max="5" width="4.00390625" style="18" bestFit="1" customWidth="1"/>
    <col min="6" max="6" width="7.00390625" style="27" bestFit="1" customWidth="1"/>
    <col min="7" max="7" width="4.00390625" style="18" bestFit="1" customWidth="1"/>
    <col min="8" max="8" width="7.00390625" style="27" bestFit="1" customWidth="1"/>
    <col min="9" max="9" width="4.421875" style="18" bestFit="1" customWidth="1"/>
    <col min="10" max="10" width="7.00390625" style="27" bestFit="1" customWidth="1"/>
    <col min="11" max="11" width="4.00390625" style="18" bestFit="1" customWidth="1"/>
    <col min="12" max="12" width="7.00390625" style="27" bestFit="1" customWidth="1"/>
    <col min="13" max="13" width="4.421875" style="18" bestFit="1" customWidth="1"/>
    <col min="14" max="14" width="8.140625" style="27" bestFit="1" customWidth="1"/>
    <col min="15" max="15" width="11.421875" style="53" customWidth="1"/>
    <col min="16" max="16384" width="11.421875" style="7" customWidth="1"/>
  </cols>
  <sheetData>
    <row r="1" spans="1:15" s="3" customFormat="1" ht="12.75">
      <c r="A1" s="16"/>
      <c r="B1" s="1"/>
      <c r="C1" s="2"/>
      <c r="D1" s="30"/>
      <c r="E1" s="70" t="s">
        <v>3</v>
      </c>
      <c r="F1" s="70"/>
      <c r="G1" s="70"/>
      <c r="H1" s="70"/>
      <c r="I1" s="70"/>
      <c r="J1" s="70"/>
      <c r="K1" s="71" t="s">
        <v>6</v>
      </c>
      <c r="L1" s="71"/>
      <c r="M1" s="72" t="s">
        <v>7</v>
      </c>
      <c r="N1" s="72"/>
      <c r="O1" s="52"/>
    </row>
    <row r="2" spans="1:15" ht="12.75">
      <c r="A2" s="4"/>
      <c r="B2" s="8" t="s">
        <v>0</v>
      </c>
      <c r="C2" s="5" t="s">
        <v>1</v>
      </c>
      <c r="D2" s="5" t="s">
        <v>2</v>
      </c>
      <c r="E2" s="35" t="s">
        <v>10</v>
      </c>
      <c r="F2" s="35" t="s">
        <v>4</v>
      </c>
      <c r="G2" s="35" t="s">
        <v>10</v>
      </c>
      <c r="H2" s="6" t="s">
        <v>4</v>
      </c>
      <c r="I2" s="36" t="s">
        <v>9</v>
      </c>
      <c r="J2" s="37" t="s">
        <v>4</v>
      </c>
      <c r="K2" s="46" t="s">
        <v>10</v>
      </c>
      <c r="L2" s="42" t="s">
        <v>4</v>
      </c>
      <c r="M2" s="45" t="s">
        <v>10</v>
      </c>
      <c r="N2" s="44" t="s">
        <v>4</v>
      </c>
      <c r="O2" s="50" t="s">
        <v>96</v>
      </c>
    </row>
    <row r="3" spans="1:15" ht="12.75">
      <c r="A3" s="4">
        <v>1</v>
      </c>
      <c r="B3" s="4">
        <v>39</v>
      </c>
      <c r="C3" s="5" t="s">
        <v>18</v>
      </c>
      <c r="D3" s="58" t="s">
        <v>21</v>
      </c>
      <c r="E3" s="11">
        <v>96</v>
      </c>
      <c r="F3" s="24">
        <v>0.0015856481481481479</v>
      </c>
      <c r="G3" s="9">
        <v>98</v>
      </c>
      <c r="H3" s="24">
        <v>0.0016081018518518519</v>
      </c>
      <c r="I3" s="20">
        <f>IF(E3&lt;&gt;0,E3+G3,"")</f>
        <v>194</v>
      </c>
      <c r="J3" s="28">
        <f>IF(F3&lt;&gt;"",F3+H3,"")</f>
        <v>0.0031937499999999995</v>
      </c>
      <c r="K3" s="9">
        <v>98</v>
      </c>
      <c r="L3" s="24">
        <v>0.0014288194444444446</v>
      </c>
      <c r="M3" s="9">
        <v>98</v>
      </c>
      <c r="N3" s="24">
        <v>0.0012435185185185186</v>
      </c>
      <c r="O3" s="51">
        <f>MAX(E3,G3)</f>
        <v>98</v>
      </c>
    </row>
    <row r="4" spans="1:15" ht="12.75">
      <c r="A4" s="4">
        <v>2</v>
      </c>
      <c r="B4" s="21">
        <v>13</v>
      </c>
      <c r="C4" s="5" t="s">
        <v>55</v>
      </c>
      <c r="D4" s="59" t="s">
        <v>5</v>
      </c>
      <c r="E4" s="11">
        <v>94</v>
      </c>
      <c r="F4" s="24">
        <v>0.001634837962962963</v>
      </c>
      <c r="G4" s="9">
        <v>98</v>
      </c>
      <c r="H4" s="24">
        <v>0.0011954861111111111</v>
      </c>
      <c r="I4" s="20">
        <f>IF(E4&lt;&gt;"",E4+G4,"")</f>
        <v>192</v>
      </c>
      <c r="J4" s="28">
        <f>IF(F4&lt;&gt;"",F4+H4,"")</f>
        <v>0.002830324074074074</v>
      </c>
      <c r="K4" s="9">
        <v>100</v>
      </c>
      <c r="L4" s="24">
        <v>0.0013099537037037038</v>
      </c>
      <c r="M4" s="9">
        <v>94</v>
      </c>
      <c r="N4" s="24">
        <v>0.0014805555555555555</v>
      </c>
      <c r="O4" s="51">
        <f>MAX(E4,G4)</f>
        <v>98</v>
      </c>
    </row>
    <row r="5" spans="1:15" ht="12.75">
      <c r="A5" s="21">
        <v>3</v>
      </c>
      <c r="B5" s="4">
        <v>27</v>
      </c>
      <c r="C5" s="5" t="s">
        <v>24</v>
      </c>
      <c r="D5" s="58" t="s">
        <v>25</v>
      </c>
      <c r="E5" s="11">
        <v>94</v>
      </c>
      <c r="F5" s="24">
        <v>0.002269212962962963</v>
      </c>
      <c r="G5" s="9">
        <v>100</v>
      </c>
      <c r="H5" s="24">
        <v>0.0023216435185185185</v>
      </c>
      <c r="I5" s="20">
        <f>IF(E5&lt;&gt;0,E5+G5,"")</f>
        <v>194</v>
      </c>
      <c r="J5" s="28">
        <f>IF(F5&lt;&gt;"",F5+H5,"")</f>
        <v>0.004590856481481481</v>
      </c>
      <c r="K5" s="9">
        <v>98</v>
      </c>
      <c r="L5" s="24">
        <v>0.0013329861111111112</v>
      </c>
      <c r="M5" s="9">
        <v>94</v>
      </c>
      <c r="N5" s="24">
        <v>0.0022804398148148146</v>
      </c>
      <c r="O5" s="51">
        <f>MAX(E5,G5)</f>
        <v>100</v>
      </c>
    </row>
    <row r="6" spans="1:15" ht="25.5" customHeight="1">
      <c r="A6" s="21">
        <v>4</v>
      </c>
      <c r="B6" s="9">
        <v>23</v>
      </c>
      <c r="C6" s="10" t="s">
        <v>71</v>
      </c>
      <c r="D6" s="34" t="s">
        <v>25</v>
      </c>
      <c r="E6" s="11">
        <v>98</v>
      </c>
      <c r="F6" s="24">
        <v>0.0032106481481481482</v>
      </c>
      <c r="G6" s="9">
        <v>100</v>
      </c>
      <c r="H6" s="24">
        <v>0.0018843749999999998</v>
      </c>
      <c r="I6" s="20">
        <f>IF(E6&lt;&gt;0,E6+G6,"")</f>
        <v>198</v>
      </c>
      <c r="J6" s="28">
        <f>IF(F6&lt;&gt;"",F6+H6,"")</f>
        <v>0.005095023148148148</v>
      </c>
      <c r="K6" s="9">
        <v>98</v>
      </c>
      <c r="L6" s="24">
        <v>0.0025112268518518517</v>
      </c>
      <c r="M6" s="9"/>
      <c r="N6" s="24"/>
      <c r="O6" s="51">
        <f>MAX(E6,G6)</f>
        <v>100</v>
      </c>
    </row>
    <row r="7" spans="1:15" ht="12.75">
      <c r="A7" s="21">
        <v>5</v>
      </c>
      <c r="B7" s="9">
        <v>36</v>
      </c>
      <c r="C7" s="10" t="s">
        <v>80</v>
      </c>
      <c r="D7" s="34" t="s">
        <v>38</v>
      </c>
      <c r="E7" s="11">
        <v>96</v>
      </c>
      <c r="F7" s="24">
        <v>0.0011725694444444444</v>
      </c>
      <c r="G7" s="9">
        <v>98</v>
      </c>
      <c r="H7" s="24">
        <v>0.0011216435185185186</v>
      </c>
      <c r="I7" s="20">
        <f>IF(E7&lt;&gt;0,E7+G7,"")</f>
        <v>194</v>
      </c>
      <c r="J7" s="28">
        <f>IF(F7&lt;&gt;"",F7+H7,"")</f>
        <v>0.002294212962962963</v>
      </c>
      <c r="K7" s="9">
        <v>96</v>
      </c>
      <c r="L7" s="24">
        <v>0.0013371527777777776</v>
      </c>
      <c r="M7" s="9"/>
      <c r="N7" s="24"/>
      <c r="O7" s="51">
        <f>MAX(E7,G7)</f>
        <v>98</v>
      </c>
    </row>
    <row r="8" spans="1:15" ht="12.75">
      <c r="A8" s="21">
        <v>6</v>
      </c>
      <c r="B8" s="9">
        <v>28</v>
      </c>
      <c r="C8" s="10" t="s">
        <v>74</v>
      </c>
      <c r="D8" s="34" t="s">
        <v>25</v>
      </c>
      <c r="E8" s="11">
        <v>98</v>
      </c>
      <c r="F8" s="24">
        <v>0.0016599537037037036</v>
      </c>
      <c r="G8" s="9">
        <v>96</v>
      </c>
      <c r="H8" s="24">
        <v>0.0014532407407407408</v>
      </c>
      <c r="I8" s="20">
        <f>IF(E8&lt;&gt;0,E8+G8,"")</f>
        <v>194</v>
      </c>
      <c r="J8" s="28">
        <f>IF(F8&lt;&gt;"",F8+H8,"")</f>
        <v>0.0031131944444444445</v>
      </c>
      <c r="K8" s="9">
        <v>96</v>
      </c>
      <c r="L8" s="24">
        <v>0.0016033564814814814</v>
      </c>
      <c r="M8" s="9"/>
      <c r="N8" s="24"/>
      <c r="O8" s="51">
        <f>MAX(E8,G8)</f>
        <v>98</v>
      </c>
    </row>
    <row r="9" spans="1:15" ht="12.75">
      <c r="A9" s="21">
        <v>7</v>
      </c>
      <c r="B9" s="9">
        <v>32</v>
      </c>
      <c r="C9" s="10" t="s">
        <v>77</v>
      </c>
      <c r="D9" s="34" t="s">
        <v>59</v>
      </c>
      <c r="E9" s="11">
        <v>96</v>
      </c>
      <c r="F9" s="24">
        <v>0.0025217592592592596</v>
      </c>
      <c r="G9" s="9">
        <v>100</v>
      </c>
      <c r="H9" s="24">
        <v>0.002085532407407407</v>
      </c>
      <c r="I9" s="20">
        <f>IF(E9&lt;&gt;0,E9+G9,"")</f>
        <v>196</v>
      </c>
      <c r="J9" s="28">
        <f>IF(F9&lt;&gt;"",F9+H9,"")</f>
        <v>0.004607291666666667</v>
      </c>
      <c r="K9" s="9">
        <v>96</v>
      </c>
      <c r="L9" s="24">
        <v>0.0017422453703703706</v>
      </c>
      <c r="M9" s="9"/>
      <c r="N9" s="24"/>
      <c r="O9" s="51">
        <f>MAX(E9,G9)</f>
        <v>100</v>
      </c>
    </row>
    <row r="10" spans="1:15" ht="12.75">
      <c r="A10" s="21">
        <v>8</v>
      </c>
      <c r="B10" s="9">
        <v>31</v>
      </c>
      <c r="C10" s="10" t="s">
        <v>76</v>
      </c>
      <c r="D10" s="34" t="s">
        <v>59</v>
      </c>
      <c r="E10" s="11">
        <v>96</v>
      </c>
      <c r="F10" s="24">
        <v>0.0015715277777777776</v>
      </c>
      <c r="G10" s="9">
        <v>98</v>
      </c>
      <c r="H10" s="24">
        <v>0.001841087962962963</v>
      </c>
      <c r="I10" s="20">
        <f>IF(E10&lt;&gt;0,E10+G10,"")</f>
        <v>194</v>
      </c>
      <c r="J10" s="28">
        <f>IF(F10&lt;&gt;"",F10+H10,"")</f>
        <v>0.0034126157407407404</v>
      </c>
      <c r="K10" s="9">
        <v>94</v>
      </c>
      <c r="L10" s="24">
        <v>0.0016314814814814818</v>
      </c>
      <c r="M10" s="9"/>
      <c r="N10" s="24"/>
      <c r="O10" s="51">
        <f>MAX(E10,G10)</f>
        <v>98</v>
      </c>
    </row>
    <row r="11" spans="1:15" ht="12.75">
      <c r="A11" s="21">
        <v>9</v>
      </c>
      <c r="B11" s="9">
        <v>44</v>
      </c>
      <c r="C11" s="10" t="s">
        <v>87</v>
      </c>
      <c r="D11" s="34" t="s">
        <v>32</v>
      </c>
      <c r="E11" s="11">
        <v>98</v>
      </c>
      <c r="F11" s="24">
        <v>0.0013407407407407407</v>
      </c>
      <c r="G11" s="9">
        <v>94</v>
      </c>
      <c r="H11" s="24">
        <v>0.0014449074074074076</v>
      </c>
      <c r="I11" s="20">
        <f>IF(E11&lt;&gt;0,E11+G11,"")</f>
        <v>192</v>
      </c>
      <c r="J11" s="28">
        <f>IF(F11&lt;&gt;"",F11+H11,"")</f>
        <v>0.002785648148148148</v>
      </c>
      <c r="K11" s="9">
        <v>92</v>
      </c>
      <c r="L11" s="24">
        <v>0.0010739583333333332</v>
      </c>
      <c r="M11" s="9"/>
      <c r="N11" s="24"/>
      <c r="O11" s="51">
        <f>MAX(E11,G11)</f>
        <v>98</v>
      </c>
    </row>
    <row r="12" spans="1:15" ht="24.75" customHeight="1">
      <c r="A12" s="4">
        <v>10</v>
      </c>
      <c r="B12" s="9">
        <v>41</v>
      </c>
      <c r="C12" s="10" t="s">
        <v>85</v>
      </c>
      <c r="D12" s="34" t="s">
        <v>40</v>
      </c>
      <c r="E12" s="11">
        <v>96</v>
      </c>
      <c r="F12" s="24">
        <v>0.001597222222222222</v>
      </c>
      <c r="G12" s="9">
        <v>96</v>
      </c>
      <c r="H12" s="24">
        <v>0.0013619212962962962</v>
      </c>
      <c r="I12" s="20">
        <f>IF(E12&lt;&gt;0,E12+G12,"")</f>
        <v>192</v>
      </c>
      <c r="J12" s="28">
        <f>IF(F12&lt;&gt;"",F12+H12,"")</f>
        <v>0.002959143518518518</v>
      </c>
      <c r="K12" s="9"/>
      <c r="L12" s="24"/>
      <c r="M12" s="9"/>
      <c r="N12" s="24"/>
      <c r="O12" s="51">
        <f>MAX(E12,G12)</f>
        <v>96</v>
      </c>
    </row>
    <row r="13" spans="1:15" ht="12.75">
      <c r="A13" s="4">
        <v>11</v>
      </c>
      <c r="B13" s="9">
        <v>40</v>
      </c>
      <c r="C13" s="10" t="s">
        <v>102</v>
      </c>
      <c r="D13" s="34" t="s">
        <v>41</v>
      </c>
      <c r="E13" s="11">
        <v>96</v>
      </c>
      <c r="F13" s="24">
        <v>0.0017476851851851852</v>
      </c>
      <c r="G13" s="9">
        <v>96</v>
      </c>
      <c r="H13" s="24">
        <v>0.0015784722222222224</v>
      </c>
      <c r="I13" s="20">
        <f>IF(E13&lt;&gt;0,E13+G13,"")</f>
        <v>192</v>
      </c>
      <c r="J13" s="28">
        <f>IF(F13&lt;&gt;"",F13+H13,"")</f>
        <v>0.003326157407407408</v>
      </c>
      <c r="K13" s="9"/>
      <c r="L13" s="24"/>
      <c r="M13" s="9"/>
      <c r="N13" s="24"/>
      <c r="O13" s="51">
        <f>MAX(E13,G13)</f>
        <v>96</v>
      </c>
    </row>
    <row r="14" spans="1:15" ht="12.75">
      <c r="A14" s="4">
        <v>12</v>
      </c>
      <c r="B14" s="9">
        <v>42</v>
      </c>
      <c r="C14" s="10" t="s">
        <v>86</v>
      </c>
      <c r="D14" s="34" t="s">
        <v>32</v>
      </c>
      <c r="E14" s="11">
        <v>98</v>
      </c>
      <c r="F14" s="24">
        <v>0.0016319444444444445</v>
      </c>
      <c r="G14" s="9">
        <v>92</v>
      </c>
      <c r="H14" s="24">
        <v>0.0019619212962962962</v>
      </c>
      <c r="I14" s="20">
        <f>IF(E14&lt;&gt;0,E14+G14,"")</f>
        <v>190</v>
      </c>
      <c r="J14" s="28">
        <f>IF(F14&lt;&gt;"",F14+H14,"")</f>
        <v>0.003593865740740741</v>
      </c>
      <c r="K14" s="9"/>
      <c r="L14" s="24"/>
      <c r="M14" s="9"/>
      <c r="N14" s="24"/>
      <c r="O14" s="51">
        <f>MAX(E14,G14)</f>
        <v>98</v>
      </c>
    </row>
    <row r="15" spans="1:15" ht="12.75">
      <c r="A15" s="4">
        <v>13</v>
      </c>
      <c r="B15" s="9">
        <v>29</v>
      </c>
      <c r="C15" s="10" t="s">
        <v>13</v>
      </c>
      <c r="D15" s="34" t="s">
        <v>15</v>
      </c>
      <c r="E15" s="11">
        <v>96</v>
      </c>
      <c r="F15" s="24">
        <v>0.0021260416666666667</v>
      </c>
      <c r="G15" s="9">
        <v>94</v>
      </c>
      <c r="H15" s="24">
        <v>0.0018999999999999998</v>
      </c>
      <c r="I15" s="20">
        <f>IF(E15&lt;&gt;0,E15+G15,"")</f>
        <v>190</v>
      </c>
      <c r="J15" s="28">
        <f>IF(F15&lt;&gt;"",F15+H15,"")</f>
        <v>0.0040260416666666665</v>
      </c>
      <c r="K15" s="9"/>
      <c r="L15" s="24"/>
      <c r="M15" s="9"/>
      <c r="N15" s="24"/>
      <c r="O15" s="51">
        <f>MAX(E15,G15)</f>
        <v>96</v>
      </c>
    </row>
    <row r="16" spans="1:15" ht="12.75">
      <c r="A16" s="4">
        <v>14</v>
      </c>
      <c r="B16" s="9">
        <v>34</v>
      </c>
      <c r="C16" s="10" t="s">
        <v>31</v>
      </c>
      <c r="D16" s="34" t="s">
        <v>5</v>
      </c>
      <c r="E16" s="11">
        <v>92</v>
      </c>
      <c r="F16" s="24">
        <v>0.001632638888888889</v>
      </c>
      <c r="G16" s="9">
        <v>96</v>
      </c>
      <c r="H16" s="24">
        <v>0.0015694444444444443</v>
      </c>
      <c r="I16" s="20">
        <f>IF(E16&lt;&gt;0,E16+G16,"")</f>
        <v>188</v>
      </c>
      <c r="J16" s="28">
        <f>IF(F16&lt;&gt;"",F16+H16,"")</f>
        <v>0.0032020833333333333</v>
      </c>
      <c r="K16" s="9"/>
      <c r="L16" s="24"/>
      <c r="M16" s="9"/>
      <c r="N16" s="24"/>
      <c r="O16" s="51">
        <f>MAX(E16,G16)</f>
        <v>96</v>
      </c>
    </row>
    <row r="17" spans="1:15" ht="12.75">
      <c r="A17" s="4">
        <v>15</v>
      </c>
      <c r="B17" s="9">
        <v>47</v>
      </c>
      <c r="C17" s="10" t="s">
        <v>27</v>
      </c>
      <c r="D17" s="34" t="s">
        <v>5</v>
      </c>
      <c r="E17" s="11">
        <v>96</v>
      </c>
      <c r="F17" s="24">
        <v>0.002108333333333333</v>
      </c>
      <c r="G17" s="9">
        <v>92</v>
      </c>
      <c r="H17" s="24">
        <v>0.0017072916666666666</v>
      </c>
      <c r="I17" s="20">
        <f>IF(E17&lt;&gt;0,E17+G17,"")</f>
        <v>188</v>
      </c>
      <c r="J17" s="28">
        <f>IF(F17&lt;&gt;"",F17+H17,"")</f>
        <v>0.0038156249999999996</v>
      </c>
      <c r="K17" s="9"/>
      <c r="L17" s="24"/>
      <c r="M17" s="9"/>
      <c r="N17" s="24"/>
      <c r="O17" s="51">
        <f>MAX(E17,G17)</f>
        <v>96</v>
      </c>
    </row>
    <row r="18" spans="1:15" ht="12.75">
      <c r="A18" s="4">
        <v>16</v>
      </c>
      <c r="B18" s="9">
        <v>25</v>
      </c>
      <c r="C18" s="10" t="s">
        <v>26</v>
      </c>
      <c r="D18" s="34" t="s">
        <v>25</v>
      </c>
      <c r="E18" s="11">
        <v>94</v>
      </c>
      <c r="F18" s="24">
        <v>0.0012644675925925926</v>
      </c>
      <c r="G18" s="9">
        <v>94</v>
      </c>
      <c r="H18" s="24">
        <v>0.0011078703703703704</v>
      </c>
      <c r="I18" s="20">
        <f>IF(E18&lt;&gt;0,E18+G18,"")</f>
        <v>188</v>
      </c>
      <c r="J18" s="28">
        <f>IF(F18&lt;&gt;"",F18+H18,"")</f>
        <v>0.0023723379629629632</v>
      </c>
      <c r="K18" s="9"/>
      <c r="L18" s="24"/>
      <c r="M18" s="9"/>
      <c r="N18" s="24"/>
      <c r="O18" s="51">
        <f>MAX(E18,G18)</f>
        <v>94</v>
      </c>
    </row>
    <row r="19" spans="1:15" ht="12.75">
      <c r="A19" s="4">
        <v>17</v>
      </c>
      <c r="B19" s="9">
        <v>26</v>
      </c>
      <c r="C19" s="10" t="s">
        <v>73</v>
      </c>
      <c r="D19" s="34" t="s">
        <v>25</v>
      </c>
      <c r="E19" s="11">
        <v>94</v>
      </c>
      <c r="F19" s="24">
        <v>0.0017837962962962963</v>
      </c>
      <c r="G19" s="9">
        <v>94</v>
      </c>
      <c r="H19" s="24">
        <v>0.001417476851851852</v>
      </c>
      <c r="I19" s="20">
        <f>IF(E19&lt;&gt;0,E19+G19,"")</f>
        <v>188</v>
      </c>
      <c r="J19" s="28">
        <f>IF(F19&lt;&gt;"",F19+H19,"")</f>
        <v>0.0032012731481481484</v>
      </c>
      <c r="K19" s="9"/>
      <c r="L19" s="24"/>
      <c r="M19" s="9"/>
      <c r="N19" s="24"/>
      <c r="O19" s="51">
        <f>MAX(E19,G19)</f>
        <v>94</v>
      </c>
    </row>
    <row r="20" spans="1:15" ht="12.75">
      <c r="A20" s="4">
        <v>18</v>
      </c>
      <c r="B20" s="9">
        <v>43</v>
      </c>
      <c r="C20" s="10" t="s">
        <v>30</v>
      </c>
      <c r="D20" s="34" t="s">
        <v>5</v>
      </c>
      <c r="E20" s="11">
        <v>94</v>
      </c>
      <c r="F20" s="24">
        <v>0.0018123842592592592</v>
      </c>
      <c r="G20" s="9">
        <v>94</v>
      </c>
      <c r="H20" s="24">
        <v>0.0016541666666666666</v>
      </c>
      <c r="I20" s="20">
        <f>IF(E20&lt;&gt;0,E20+G20,"")</f>
        <v>188</v>
      </c>
      <c r="J20" s="28">
        <f>IF(F20&lt;&gt;"",F20+H20,"")</f>
        <v>0.003466550925925926</v>
      </c>
      <c r="K20" s="9"/>
      <c r="L20" s="24"/>
      <c r="M20" s="9"/>
      <c r="N20" s="24"/>
      <c r="O20" s="51">
        <f>MAX(E20,G20)</f>
        <v>94</v>
      </c>
    </row>
    <row r="21" spans="1:15" ht="12.75">
      <c r="A21" s="4">
        <v>19</v>
      </c>
      <c r="B21" s="9">
        <v>24</v>
      </c>
      <c r="C21" s="10" t="s">
        <v>72</v>
      </c>
      <c r="D21" s="34" t="s">
        <v>34</v>
      </c>
      <c r="E21" s="11">
        <v>92</v>
      </c>
      <c r="F21" s="24">
        <v>0.001960763888888889</v>
      </c>
      <c r="G21" s="9">
        <v>94</v>
      </c>
      <c r="H21" s="24">
        <v>0.001970486111111111</v>
      </c>
      <c r="I21" s="20">
        <f>IF(E21&lt;&gt;0,E21+G21,"")</f>
        <v>186</v>
      </c>
      <c r="J21" s="28">
        <f>IF(F21&lt;&gt;"",F21+H21,"")</f>
        <v>0.00393125</v>
      </c>
      <c r="K21" s="9"/>
      <c r="L21" s="24"/>
      <c r="M21" s="9"/>
      <c r="N21" s="24"/>
      <c r="O21" s="51">
        <f>MAX(E21,G21)</f>
        <v>94</v>
      </c>
    </row>
    <row r="22" spans="1:15" ht="12.75">
      <c r="A22" s="4">
        <v>20</v>
      </c>
      <c r="B22" s="22">
        <v>18</v>
      </c>
      <c r="C22" s="10" t="s">
        <v>66</v>
      </c>
      <c r="D22" s="33" t="s">
        <v>40</v>
      </c>
      <c r="E22" s="23">
        <v>92</v>
      </c>
      <c r="F22" s="25">
        <v>0.002128935185185185</v>
      </c>
      <c r="G22" s="22">
        <v>94</v>
      </c>
      <c r="H22" s="25">
        <v>0.0021217592592592594</v>
      </c>
      <c r="I22" s="20">
        <f>IF(E22&lt;&gt;0,E22+G22,"")</f>
        <v>186</v>
      </c>
      <c r="J22" s="28">
        <f>IF(F22&lt;&gt;"",F22+H22,"")</f>
        <v>0.004250694444444444</v>
      </c>
      <c r="K22" s="9"/>
      <c r="L22" s="24"/>
      <c r="M22" s="9"/>
      <c r="N22" s="24"/>
      <c r="O22" s="51">
        <f>MAX(E22,G22)</f>
        <v>94</v>
      </c>
    </row>
    <row r="23" spans="1:15" ht="12.75">
      <c r="A23" s="4">
        <v>21</v>
      </c>
      <c r="B23" s="9">
        <v>38</v>
      </c>
      <c r="C23" s="10" t="s">
        <v>35</v>
      </c>
      <c r="D23" s="34" t="s">
        <v>34</v>
      </c>
      <c r="E23" s="11">
        <v>90</v>
      </c>
      <c r="F23" s="24">
        <v>0.002199074074074074</v>
      </c>
      <c r="G23" s="9">
        <v>94</v>
      </c>
      <c r="H23" s="24">
        <v>0.001597222222222222</v>
      </c>
      <c r="I23" s="20">
        <f>IF(E23&lt;&gt;0,E23+G23,"")</f>
        <v>184</v>
      </c>
      <c r="J23" s="28">
        <f>IF(F23&lt;&gt;"",F23+H23,"")</f>
        <v>0.0037962962962962963</v>
      </c>
      <c r="K23" s="9"/>
      <c r="L23" s="24"/>
      <c r="M23" s="9"/>
      <c r="N23" s="24"/>
      <c r="O23" s="51">
        <f>MAX(E23,G23)</f>
        <v>94</v>
      </c>
    </row>
    <row r="24" spans="1:15" ht="12.75">
      <c r="A24" s="4">
        <v>22</v>
      </c>
      <c r="B24" s="9">
        <v>22</v>
      </c>
      <c r="C24" s="10" t="s">
        <v>70</v>
      </c>
      <c r="D24" s="34" t="s">
        <v>40</v>
      </c>
      <c r="E24" s="11">
        <v>90</v>
      </c>
      <c r="F24" s="24">
        <v>0.0020155092592592594</v>
      </c>
      <c r="G24" s="9">
        <v>94</v>
      </c>
      <c r="H24" s="24">
        <v>0.0019700231481481483</v>
      </c>
      <c r="I24" s="20">
        <f>IF(E24&lt;&gt;0,E24+G24,"")</f>
        <v>184</v>
      </c>
      <c r="J24" s="28">
        <f>IF(F24&lt;&gt;"",F24+H24,"")</f>
        <v>0.003985532407407408</v>
      </c>
      <c r="K24" s="9"/>
      <c r="L24" s="24"/>
      <c r="M24" s="9"/>
      <c r="N24" s="24"/>
      <c r="O24" s="51">
        <f>MAX(E24,G24)</f>
        <v>94</v>
      </c>
    </row>
    <row r="25" spans="1:15" ht="12.75">
      <c r="A25" s="4">
        <v>23</v>
      </c>
      <c r="B25" s="9">
        <v>30</v>
      </c>
      <c r="C25" s="10" t="s">
        <v>75</v>
      </c>
      <c r="D25" s="34" t="s">
        <v>59</v>
      </c>
      <c r="E25" s="11">
        <v>86</v>
      </c>
      <c r="F25" s="24">
        <v>0.0024045138888888888</v>
      </c>
      <c r="G25" s="9">
        <v>96</v>
      </c>
      <c r="H25" s="24">
        <v>0.002097800925925926</v>
      </c>
      <c r="I25" s="20">
        <f>IF(E25&lt;&gt;0,E25+G25,"")</f>
        <v>182</v>
      </c>
      <c r="J25" s="28">
        <f>IF(F25&lt;&gt;"",F25+H25,"")</f>
        <v>0.004502314814814815</v>
      </c>
      <c r="K25" s="9"/>
      <c r="L25" s="24"/>
      <c r="M25" s="9"/>
      <c r="N25" s="24"/>
      <c r="O25" s="51">
        <f>MAX(E25,G25)</f>
        <v>96</v>
      </c>
    </row>
    <row r="26" spans="1:15" ht="12.75">
      <c r="A26" s="4">
        <v>24</v>
      </c>
      <c r="B26" s="22">
        <v>17</v>
      </c>
      <c r="C26" s="10" t="s">
        <v>36</v>
      </c>
      <c r="D26" s="33" t="s">
        <v>38</v>
      </c>
      <c r="E26" s="23">
        <v>88</v>
      </c>
      <c r="F26" s="25">
        <v>0.0016271990740740743</v>
      </c>
      <c r="G26" s="22">
        <v>94</v>
      </c>
      <c r="H26" s="25">
        <v>0.0015491898148148149</v>
      </c>
      <c r="I26" s="20">
        <f>IF(E26&lt;&gt;0,E26+G26,"")</f>
        <v>182</v>
      </c>
      <c r="J26" s="28">
        <f>IF(F26&lt;&gt;"",F26+H26,"")</f>
        <v>0.003176388888888889</v>
      </c>
      <c r="K26" s="9"/>
      <c r="L26" s="24"/>
      <c r="M26" s="9"/>
      <c r="N26" s="24"/>
      <c r="O26" s="51">
        <f>MAX(E26,G26)</f>
        <v>94</v>
      </c>
    </row>
    <row r="27" spans="1:15" ht="12.75">
      <c r="A27" s="4">
        <v>25</v>
      </c>
      <c r="B27" s="9">
        <v>21</v>
      </c>
      <c r="C27" s="10" t="s">
        <v>56</v>
      </c>
      <c r="D27" s="34" t="s">
        <v>5</v>
      </c>
      <c r="E27" s="23">
        <v>90</v>
      </c>
      <c r="F27" s="25">
        <v>0.0013668981481481481</v>
      </c>
      <c r="G27" s="22">
        <v>92</v>
      </c>
      <c r="H27" s="25">
        <v>0.0012</v>
      </c>
      <c r="I27" s="20">
        <f>IF(E27&lt;&gt;0,E27+G27,"")</f>
        <v>182</v>
      </c>
      <c r="J27" s="28">
        <f>IF(F27&lt;&gt;"",F27+H27,"")</f>
        <v>0.002566898148148148</v>
      </c>
      <c r="K27" s="9"/>
      <c r="L27" s="24"/>
      <c r="M27" s="9"/>
      <c r="N27" s="24"/>
      <c r="O27" s="51">
        <f>MAX(E27,G27)</f>
        <v>92</v>
      </c>
    </row>
    <row r="28" spans="1:15" ht="12.75">
      <c r="A28" s="4">
        <v>26</v>
      </c>
      <c r="B28" s="22">
        <v>19</v>
      </c>
      <c r="C28" s="10" t="s">
        <v>16</v>
      </c>
      <c r="D28" s="33" t="s">
        <v>15</v>
      </c>
      <c r="E28" s="23">
        <v>90</v>
      </c>
      <c r="F28" s="25">
        <v>0.0014086805555555556</v>
      </c>
      <c r="G28" s="22">
        <v>92</v>
      </c>
      <c r="H28" s="25">
        <v>0.0013618055555555553</v>
      </c>
      <c r="I28" s="20">
        <f>IF(E28&lt;&gt;0,E28+G28,"")</f>
        <v>182</v>
      </c>
      <c r="J28" s="28">
        <f>IF(F28&lt;&gt;"",F28+H28,"")</f>
        <v>0.0027704861111111107</v>
      </c>
      <c r="K28" s="9"/>
      <c r="L28" s="24"/>
      <c r="M28" s="9"/>
      <c r="N28" s="24"/>
      <c r="O28" s="51">
        <f>MAX(E28,G28)</f>
        <v>92</v>
      </c>
    </row>
    <row r="29" spans="1:15" ht="12.75">
      <c r="A29" s="4">
        <v>27</v>
      </c>
      <c r="B29" s="9">
        <v>33</v>
      </c>
      <c r="C29" s="10" t="s">
        <v>78</v>
      </c>
      <c r="D29" s="34" t="s">
        <v>41</v>
      </c>
      <c r="E29" s="11">
        <v>86</v>
      </c>
      <c r="F29" s="24">
        <v>0.0020753472222222224</v>
      </c>
      <c r="G29" s="9">
        <v>94</v>
      </c>
      <c r="H29" s="24">
        <v>0.0018339120370370369</v>
      </c>
      <c r="I29" s="20">
        <f>IF(E29&lt;&gt;0,E29+G29,"")</f>
        <v>180</v>
      </c>
      <c r="J29" s="28">
        <f>IF(F29&lt;&gt;"",F29+H29,"")</f>
        <v>0.003909259259259259</v>
      </c>
      <c r="K29" s="9"/>
      <c r="L29" s="24"/>
      <c r="M29" s="9"/>
      <c r="N29" s="24"/>
      <c r="O29" s="51">
        <f>MAX(E29,G29)</f>
        <v>94</v>
      </c>
    </row>
    <row r="30" spans="1:15" ht="12.75">
      <c r="A30" s="4">
        <v>28</v>
      </c>
      <c r="B30" s="9">
        <v>46</v>
      </c>
      <c r="C30" s="10" t="s">
        <v>89</v>
      </c>
      <c r="D30" s="34" t="s">
        <v>34</v>
      </c>
      <c r="E30" s="11">
        <v>88</v>
      </c>
      <c r="F30" s="24">
        <v>0.0015562500000000001</v>
      </c>
      <c r="G30" s="9">
        <v>92</v>
      </c>
      <c r="H30" s="24">
        <v>0.0017692129629629629</v>
      </c>
      <c r="I30" s="20">
        <f>IF(E30&lt;&gt;0,E30+G30,"")</f>
        <v>180</v>
      </c>
      <c r="J30" s="28">
        <f>IF(F30&lt;&gt;"",F30+H30,"")</f>
        <v>0.0033254629629629632</v>
      </c>
      <c r="K30" s="9"/>
      <c r="L30" s="24"/>
      <c r="M30" s="9"/>
      <c r="N30" s="24"/>
      <c r="O30" s="51">
        <f>MAX(E30,G30)</f>
        <v>92</v>
      </c>
    </row>
    <row r="31" spans="1:15" ht="12.75">
      <c r="A31" s="4">
        <v>29</v>
      </c>
      <c r="B31" s="22">
        <v>16</v>
      </c>
      <c r="C31" s="10" t="s">
        <v>103</v>
      </c>
      <c r="D31" s="33" t="s">
        <v>65</v>
      </c>
      <c r="E31" s="23">
        <v>84</v>
      </c>
      <c r="F31" s="25">
        <v>0.0016271990740740743</v>
      </c>
      <c r="G31" s="22">
        <v>94</v>
      </c>
      <c r="H31" s="25">
        <v>0.0014032407407407407</v>
      </c>
      <c r="I31" s="20">
        <f>IF(E31&lt;&gt;0,E31+G31,"")</f>
        <v>178</v>
      </c>
      <c r="J31" s="28">
        <f>IF(F31&lt;&gt;"",F31+H31,"")</f>
        <v>0.003030439814814815</v>
      </c>
      <c r="K31" s="9"/>
      <c r="L31" s="24"/>
      <c r="M31" s="9"/>
      <c r="N31" s="24"/>
      <c r="O31" s="51">
        <f>MAX(E31,G31)</f>
        <v>94</v>
      </c>
    </row>
    <row r="32" spans="1:15" ht="12.75">
      <c r="A32" s="4">
        <v>30</v>
      </c>
      <c r="B32" s="9">
        <v>45</v>
      </c>
      <c r="C32" s="10" t="s">
        <v>88</v>
      </c>
      <c r="D32" s="34" t="s">
        <v>34</v>
      </c>
      <c r="E32" s="11">
        <v>94</v>
      </c>
      <c r="F32" s="24">
        <v>0.0016821759259259262</v>
      </c>
      <c r="G32" s="9">
        <v>84</v>
      </c>
      <c r="H32" s="24">
        <v>0.0015664351851851852</v>
      </c>
      <c r="I32" s="20">
        <f>IF(E32&lt;&gt;0,E32+G32,"")</f>
        <v>178</v>
      </c>
      <c r="J32" s="28">
        <f>IF(F32&lt;&gt;"",F32+H32,"")</f>
        <v>0.0032486111111111114</v>
      </c>
      <c r="K32" s="9"/>
      <c r="L32" s="24"/>
      <c r="M32" s="9"/>
      <c r="N32" s="24"/>
      <c r="O32" s="51">
        <f>MAX(E32,G32)</f>
        <v>94</v>
      </c>
    </row>
    <row r="33" spans="1:15" ht="12.75">
      <c r="A33" s="4">
        <v>31</v>
      </c>
      <c r="B33" s="9">
        <v>20</v>
      </c>
      <c r="C33" s="10" t="s">
        <v>67</v>
      </c>
      <c r="D33" s="34" t="s">
        <v>69</v>
      </c>
      <c r="E33" s="23">
        <v>94</v>
      </c>
      <c r="F33" s="25">
        <v>0.0017805555555555554</v>
      </c>
      <c r="G33" s="22">
        <v>82</v>
      </c>
      <c r="H33" s="25">
        <v>0.0017447916666666668</v>
      </c>
      <c r="I33" s="20">
        <f>IF(E33&lt;&gt;0,E33+G33,"")</f>
        <v>176</v>
      </c>
      <c r="J33" s="28">
        <f>IF(F33&lt;&gt;"",F33+H33,"")</f>
        <v>0.0035253472222222223</v>
      </c>
      <c r="K33" s="9"/>
      <c r="L33" s="24"/>
      <c r="M33" s="9"/>
      <c r="N33" s="24"/>
      <c r="O33" s="51">
        <f>MAX(E33,G33)</f>
        <v>94</v>
      </c>
    </row>
    <row r="34" spans="1:15" ht="12.75">
      <c r="A34" s="4">
        <v>32</v>
      </c>
      <c r="B34" s="22">
        <v>15</v>
      </c>
      <c r="C34" s="10" t="s">
        <v>50</v>
      </c>
      <c r="D34" s="33" t="s">
        <v>5</v>
      </c>
      <c r="E34" s="23">
        <v>86</v>
      </c>
      <c r="F34" s="25">
        <v>0.0018782407407407409</v>
      </c>
      <c r="G34" s="22">
        <v>90</v>
      </c>
      <c r="H34" s="25">
        <v>0.0021578703703703703</v>
      </c>
      <c r="I34" s="20">
        <f>IF(E34&lt;&gt;0,E34+G34,"")</f>
        <v>176</v>
      </c>
      <c r="J34" s="28">
        <f>IF(F34&lt;&gt;"",F34+H34,"")</f>
        <v>0.004036111111111111</v>
      </c>
      <c r="K34" s="9"/>
      <c r="L34" s="24"/>
      <c r="M34" s="9"/>
      <c r="N34" s="24"/>
      <c r="O34" s="51">
        <f>MAX(E34,G34)</f>
        <v>90</v>
      </c>
    </row>
    <row r="35" spans="1:15" ht="12.75">
      <c r="A35" s="4">
        <v>33</v>
      </c>
      <c r="B35" s="9">
        <v>35</v>
      </c>
      <c r="C35" s="10" t="s">
        <v>79</v>
      </c>
      <c r="D35" s="34" t="s">
        <v>69</v>
      </c>
      <c r="E35" s="11">
        <v>88</v>
      </c>
      <c r="F35" s="24">
        <v>0.0019100694444444445</v>
      </c>
      <c r="G35" s="9">
        <v>86</v>
      </c>
      <c r="H35" s="24">
        <v>0.0022949074074074074</v>
      </c>
      <c r="I35" s="20">
        <f>IF(E35&lt;&gt;0,E35+G35,"")</f>
        <v>174</v>
      </c>
      <c r="J35" s="28">
        <f>IF(F35&lt;&gt;"",F35+H35,"")</f>
        <v>0.004204976851851852</v>
      </c>
      <c r="K35" s="9"/>
      <c r="L35" s="24"/>
      <c r="M35" s="9"/>
      <c r="N35" s="24"/>
      <c r="O35" s="51">
        <f>MAX(E35,G35)</f>
        <v>88</v>
      </c>
    </row>
    <row r="36" spans="1:15" ht="12.75">
      <c r="A36" s="4">
        <v>34</v>
      </c>
      <c r="B36" s="22">
        <v>14</v>
      </c>
      <c r="C36" s="10" t="s">
        <v>104</v>
      </c>
      <c r="D36" s="33" t="s">
        <v>65</v>
      </c>
      <c r="E36" s="11">
        <v>78</v>
      </c>
      <c r="F36" s="24">
        <v>0.0018785879629629632</v>
      </c>
      <c r="G36" s="9">
        <v>94</v>
      </c>
      <c r="H36" s="24">
        <v>0.001388888888888889</v>
      </c>
      <c r="I36" s="20">
        <f>IF(E36&lt;&gt;0,E36+G36,"")</f>
        <v>172</v>
      </c>
      <c r="J36" s="28">
        <f>IF(F36&lt;&gt;"",F36+H36,"")</f>
        <v>0.003267476851851852</v>
      </c>
      <c r="K36" s="9"/>
      <c r="L36" s="24"/>
      <c r="M36" s="9"/>
      <c r="N36" s="24"/>
      <c r="O36" s="51">
        <f>MAX(E36,G36)</f>
        <v>94</v>
      </c>
    </row>
    <row r="37" spans="1:15" ht="12.75">
      <c r="A37" s="4">
        <v>35</v>
      </c>
      <c r="B37" s="9">
        <v>48</v>
      </c>
      <c r="C37" s="10" t="s">
        <v>17</v>
      </c>
      <c r="D37" s="34" t="s">
        <v>15</v>
      </c>
      <c r="E37" s="11">
        <v>88</v>
      </c>
      <c r="F37" s="24">
        <v>0.0013589120370370372</v>
      </c>
      <c r="G37" s="9">
        <v>84</v>
      </c>
      <c r="H37" s="24">
        <v>0.0012359953703703704</v>
      </c>
      <c r="I37" s="20">
        <f>IF(E37&lt;&gt;0,E37+G37,"")</f>
        <v>172</v>
      </c>
      <c r="J37" s="28">
        <f>IF(F37&lt;&gt;"",F37+H37,"")</f>
        <v>0.0025949074074074078</v>
      </c>
      <c r="K37" s="9"/>
      <c r="L37" s="24"/>
      <c r="M37" s="9"/>
      <c r="N37" s="24"/>
      <c r="O37" s="51">
        <f>MAX(E37,G37)</f>
        <v>88</v>
      </c>
    </row>
    <row r="38" spans="1:15" ht="12.75">
      <c r="A38" s="4">
        <v>36</v>
      </c>
      <c r="B38" s="9">
        <v>37</v>
      </c>
      <c r="C38" s="10" t="s">
        <v>97</v>
      </c>
      <c r="D38" s="34" t="s">
        <v>83</v>
      </c>
      <c r="E38" s="11">
        <v>82</v>
      </c>
      <c r="F38" s="24">
        <v>0.002025462962962963</v>
      </c>
      <c r="G38" s="9">
        <v>78</v>
      </c>
      <c r="H38" s="24">
        <v>0.001798726851851852</v>
      </c>
      <c r="I38" s="20">
        <f>IF(E38&lt;&gt;0,E38+G38,"")</f>
        <v>160</v>
      </c>
      <c r="J38" s="28">
        <f>IF(F38&lt;&gt;"",F38+H38,"")</f>
        <v>0.003824189814814815</v>
      </c>
      <c r="K38" s="9"/>
      <c r="L38" s="24"/>
      <c r="M38" s="9"/>
      <c r="N38" s="24"/>
      <c r="O38" s="51">
        <f>MAX(E38,G38)</f>
        <v>82</v>
      </c>
    </row>
    <row r="39" spans="1:8" ht="12.75">
      <c r="A39" s="4"/>
      <c r="B39" s="9"/>
      <c r="C39" s="10"/>
      <c r="D39" s="31"/>
      <c r="E39" s="11"/>
      <c r="F39" s="26"/>
      <c r="G39" s="12"/>
      <c r="H39" s="26"/>
    </row>
    <row r="40" spans="1:8" ht="12.75">
      <c r="A40" s="4"/>
      <c r="B40" s="9"/>
      <c r="C40" s="10"/>
      <c r="D40" s="31"/>
      <c r="E40" s="13"/>
      <c r="F40" s="26"/>
      <c r="G40" s="12"/>
      <c r="H40" s="26"/>
    </row>
  </sheetData>
  <mergeCells count="3">
    <mergeCell ref="E1:J1"/>
    <mergeCell ref="K1:L1"/>
    <mergeCell ref="M1:N1"/>
  </mergeCells>
  <conditionalFormatting sqref="K3:L38">
    <cfRule type="expression" priority="1" dxfId="0" stopIfTrue="1">
      <formula>K3&lt;&gt;""</formula>
    </cfRule>
  </conditionalFormatting>
  <conditionalFormatting sqref="M3:N38">
    <cfRule type="expression" priority="2" dxfId="1" stopIfTrue="1">
      <formula>M3&lt;&gt;""</formula>
    </cfRule>
  </conditionalFormatting>
  <printOptions/>
  <pageMargins left="0.39" right="0.39" top="2.11" bottom="0.8" header="0.4" footer="0.41"/>
  <pageSetup orientation="portrait" paperSize="9" r:id="rId3"/>
  <headerFooter alignWithMargins="0">
    <oddHeader>&amp;L&amp;"Microsoft Sans Serif,Standard"
&amp;"Microsoft Sans Serif,Fett Kursiv"Gewicht Präzision Herren&amp;C&amp;"Microsoft Sans Serif,Fett"&amp;14&amp;G
&amp;24Casting&amp;R&amp;"Microsoft Sans Serif,Standard"
&amp;"Microsoft Sans Serif,Fett Kursiv"Spinning Accuracy Arenberg Men</oddHeader>
    <oddFooter>&amp;L&amp;"Microsoft Sans Serif,Standard"&amp;8&amp;G&amp;C&amp;"Microsoft Sans Serif,Standard"&amp;8&amp;G
22. - 24.07.2005&amp;R&amp;"Microsoft Sans Serif,Standard"&amp;8&amp;O&amp;G
Verband Deutscher Sportfischer e. V&amp;"Arial,Standard".</oddFooter>
  </headerFooter>
  <legacy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A1"/>
  <sheetViews>
    <sheetView workbookViewId="0" topLeftCell="A1">
      <selection activeCell="B2" sqref="B2"/>
    </sheetView>
  </sheetViews>
  <sheetFormatPr defaultColWidth="11.421875" defaultRowHeight="12.75"/>
  <cols>
    <col min="1" max="16384" width="11.421875" style="47" customWidth="1"/>
  </cols>
  <sheetData>
    <row r="1" ht="12.75">
      <c r="A1" s="47" t="s">
        <v>95</v>
      </c>
    </row>
  </sheetData>
  <printOptions/>
  <pageMargins left="0.77" right="0.75" top="1.9291338582677167" bottom="0.984251968503937" header="0.27" footer="0.2755905511811024"/>
  <pageSetup fitToHeight="0" fitToWidth="1" orientation="portrait" paperSize="9" r:id="rId2"/>
  <headerFooter alignWithMargins="0">
    <oddHeader>&amp;L&amp;"Microsoft Sans Serif,Fett Kursiv"
Teilnehmer&amp;C&amp;"Microsoft Sans Serif,Fett"&amp;14&amp;G
&amp;24Casting&amp;R&amp;"Microsoft Sans Serif,Fett Kursiv"
Starter</oddHeader>
    <oddFooter>&amp;L&amp;"Microsoft Sans Serif,Standard"&amp;8&amp;G&amp;C&amp;"Microsoft Sans Serif,Standard"&amp;8&amp;G
22. - 24.07.2005&amp;R&amp;"Microsoft Sans Serif,Standard"&amp;8&amp;O&amp;G
Verband Deutscher Sportfischer e. V.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3">
    <pageSetUpPr fitToPage="1"/>
  </sheetPr>
  <dimension ref="A1:K49"/>
  <sheetViews>
    <sheetView workbookViewId="0" topLeftCell="A1">
      <selection activeCell="A1" sqref="A1"/>
    </sheetView>
  </sheetViews>
  <sheetFormatPr defaultColWidth="11.421875" defaultRowHeight="12.75"/>
  <cols>
    <col min="1" max="1" width="2.00390625" style="47" customWidth="1"/>
    <col min="2" max="2" width="2.57421875" style="57" bestFit="1" customWidth="1"/>
    <col min="3" max="3" width="4.140625" style="47" bestFit="1" customWidth="1"/>
    <col min="4" max="4" width="22.7109375" style="47" customWidth="1"/>
    <col min="5" max="5" width="5.140625" style="47" bestFit="1" customWidth="1"/>
    <col min="6" max="6" width="11.421875" style="47" customWidth="1"/>
    <col min="7" max="7" width="2.00390625" style="47" customWidth="1"/>
    <col min="8" max="8" width="2.57421875" style="57" bestFit="1" customWidth="1"/>
    <col min="9" max="9" width="4.140625" style="47" bestFit="1" customWidth="1"/>
    <col min="10" max="10" width="22.7109375" style="47" customWidth="1"/>
    <col min="11" max="11" width="5.140625" style="47" bestFit="1" customWidth="1"/>
    <col min="12" max="16384" width="11.421875" style="47" customWidth="1"/>
  </cols>
  <sheetData>
    <row r="1" spans="2:11" ht="12.75">
      <c r="B1" s="57" t="s">
        <v>112</v>
      </c>
      <c r="C1" s="47" t="s">
        <v>12</v>
      </c>
      <c r="D1" s="47" t="s">
        <v>105</v>
      </c>
      <c r="E1" s="47" t="s">
        <v>98</v>
      </c>
      <c r="H1" s="57" t="s">
        <v>112</v>
      </c>
      <c r="I1" s="47" t="s">
        <v>12</v>
      </c>
      <c r="J1" s="47" t="s">
        <v>105</v>
      </c>
      <c r="K1" s="47" t="s">
        <v>98</v>
      </c>
    </row>
    <row r="3" spans="1:7" ht="12.75">
      <c r="A3" s="57" t="s">
        <v>109</v>
      </c>
      <c r="G3" s="57" t="s">
        <v>109</v>
      </c>
    </row>
    <row r="4" spans="1:7" ht="12.75">
      <c r="A4" s="47" t="s">
        <v>106</v>
      </c>
      <c r="G4" s="47" t="s">
        <v>106</v>
      </c>
    </row>
    <row r="5" spans="2:11" ht="12.75">
      <c r="B5" s="57">
        <v>6</v>
      </c>
      <c r="C5" s="47">
        <v>2</v>
      </c>
      <c r="D5" s="47" t="s">
        <v>43</v>
      </c>
      <c r="E5" s="47" t="s">
        <v>25</v>
      </c>
      <c r="H5" s="57">
        <v>9</v>
      </c>
      <c r="I5" s="47">
        <v>41</v>
      </c>
      <c r="J5" s="47" t="s">
        <v>85</v>
      </c>
      <c r="K5" s="47" t="s">
        <v>40</v>
      </c>
    </row>
    <row r="6" spans="2:11" ht="12.75">
      <c r="B6" s="57">
        <v>3</v>
      </c>
      <c r="C6" s="47">
        <v>5</v>
      </c>
      <c r="D6" s="47" t="s">
        <v>46</v>
      </c>
      <c r="E6" s="47" t="s">
        <v>5</v>
      </c>
      <c r="H6" s="57">
        <v>6</v>
      </c>
      <c r="I6" s="47">
        <v>28</v>
      </c>
      <c r="J6" s="47" t="s">
        <v>74</v>
      </c>
      <c r="K6" s="47" t="s">
        <v>25</v>
      </c>
    </row>
    <row r="7" spans="8:11" ht="12.75">
      <c r="H7" s="57">
        <v>3</v>
      </c>
      <c r="I7" s="47">
        <v>47</v>
      </c>
      <c r="J7" s="47" t="s">
        <v>27</v>
      </c>
      <c r="K7" s="47" t="s">
        <v>5</v>
      </c>
    </row>
    <row r="9" spans="1:7" ht="12.75">
      <c r="A9" s="47" t="s">
        <v>107</v>
      </c>
      <c r="G9" s="47" t="s">
        <v>107</v>
      </c>
    </row>
    <row r="10" spans="2:11" ht="12.75">
      <c r="B10" s="57">
        <v>5</v>
      </c>
      <c r="C10" s="47">
        <v>12</v>
      </c>
      <c r="D10" s="47" t="s">
        <v>42</v>
      </c>
      <c r="E10" s="47" t="s">
        <v>15</v>
      </c>
      <c r="H10" s="57">
        <v>8</v>
      </c>
      <c r="I10" s="47">
        <v>38</v>
      </c>
      <c r="J10" s="47" t="s">
        <v>35</v>
      </c>
      <c r="K10" s="47" t="s">
        <v>34</v>
      </c>
    </row>
    <row r="11" spans="2:11" ht="12.75">
      <c r="B11" s="57">
        <v>2</v>
      </c>
      <c r="C11" s="47">
        <v>7</v>
      </c>
      <c r="D11" s="47" t="s">
        <v>44</v>
      </c>
      <c r="E11" s="47" t="s">
        <v>25</v>
      </c>
      <c r="H11" s="57">
        <v>5</v>
      </c>
      <c r="I11" s="47">
        <v>23</v>
      </c>
      <c r="J11" s="47" t="s">
        <v>71</v>
      </c>
      <c r="K11" s="47" t="s">
        <v>25</v>
      </c>
    </row>
    <row r="12" spans="8:11" ht="12.75">
      <c r="H12" s="57">
        <v>2</v>
      </c>
      <c r="I12" s="47">
        <v>13</v>
      </c>
      <c r="J12" s="47" t="s">
        <v>55</v>
      </c>
      <c r="K12" s="47" t="s">
        <v>5</v>
      </c>
    </row>
    <row r="14" spans="1:7" ht="12.75">
      <c r="A14" s="47" t="s">
        <v>108</v>
      </c>
      <c r="G14" s="47" t="s">
        <v>108</v>
      </c>
    </row>
    <row r="15" spans="2:11" ht="12.75">
      <c r="B15" s="57">
        <v>4</v>
      </c>
      <c r="C15" s="47">
        <v>11</v>
      </c>
      <c r="D15" s="47" t="s">
        <v>48</v>
      </c>
      <c r="E15" s="47" t="s">
        <v>34</v>
      </c>
      <c r="H15" s="57">
        <v>7</v>
      </c>
      <c r="I15" s="47">
        <v>22</v>
      </c>
      <c r="J15" s="47" t="s">
        <v>70</v>
      </c>
      <c r="K15" s="47" t="s">
        <v>40</v>
      </c>
    </row>
    <row r="16" spans="2:11" ht="12.75">
      <c r="B16" s="57">
        <v>1</v>
      </c>
      <c r="C16" s="47">
        <v>8</v>
      </c>
      <c r="D16" s="47" t="s">
        <v>45</v>
      </c>
      <c r="E16" s="47" t="s">
        <v>5</v>
      </c>
      <c r="H16" s="57">
        <v>4</v>
      </c>
      <c r="I16" s="47">
        <v>20</v>
      </c>
      <c r="J16" s="47" t="s">
        <v>67</v>
      </c>
      <c r="K16" s="47" t="s">
        <v>69</v>
      </c>
    </row>
    <row r="17" spans="8:11" ht="12.75">
      <c r="H17" s="57">
        <v>1</v>
      </c>
      <c r="I17" s="47">
        <v>25</v>
      </c>
      <c r="J17" s="47" t="s">
        <v>26</v>
      </c>
      <c r="K17" s="47" t="s">
        <v>25</v>
      </c>
    </row>
    <row r="19" spans="1:7" ht="12.75">
      <c r="A19" s="57" t="s">
        <v>110</v>
      </c>
      <c r="G19" s="57" t="s">
        <v>110</v>
      </c>
    </row>
    <row r="20" spans="1:7" ht="12.75">
      <c r="A20" s="47" t="s">
        <v>106</v>
      </c>
      <c r="G20" s="47" t="s">
        <v>106</v>
      </c>
    </row>
    <row r="21" spans="2:11" ht="12.75">
      <c r="B21" s="57">
        <v>6</v>
      </c>
      <c r="C21" s="47">
        <v>5</v>
      </c>
      <c r="D21" s="47" t="s">
        <v>46</v>
      </c>
      <c r="E21" s="47" t="s">
        <v>5</v>
      </c>
      <c r="H21" s="57">
        <v>9</v>
      </c>
      <c r="I21" s="47">
        <v>23</v>
      </c>
      <c r="J21" s="47" t="s">
        <v>71</v>
      </c>
      <c r="K21" s="47" t="s">
        <v>25</v>
      </c>
    </row>
    <row r="22" spans="2:11" ht="12.75">
      <c r="B22" s="57">
        <v>3</v>
      </c>
      <c r="C22" s="47">
        <v>7</v>
      </c>
      <c r="D22" s="47" t="s">
        <v>44</v>
      </c>
      <c r="E22" s="47" t="s">
        <v>25</v>
      </c>
      <c r="H22" s="57">
        <v>6</v>
      </c>
      <c r="I22" s="47">
        <v>33</v>
      </c>
      <c r="J22" s="47" t="s">
        <v>78</v>
      </c>
      <c r="K22" s="47" t="s">
        <v>41</v>
      </c>
    </row>
    <row r="23" spans="8:11" ht="12.75">
      <c r="H23" s="57">
        <v>3</v>
      </c>
      <c r="I23" s="47">
        <v>40</v>
      </c>
      <c r="J23" s="47" t="s">
        <v>102</v>
      </c>
      <c r="K23" s="47" t="s">
        <v>41</v>
      </c>
    </row>
    <row r="25" spans="1:7" ht="12.75">
      <c r="A25" s="47" t="s">
        <v>107</v>
      </c>
      <c r="G25" s="47" t="s">
        <v>107</v>
      </c>
    </row>
    <row r="26" spans="2:11" ht="12.75">
      <c r="B26" s="57">
        <v>5</v>
      </c>
      <c r="C26" s="47">
        <v>8</v>
      </c>
      <c r="D26" s="47" t="s">
        <v>45</v>
      </c>
      <c r="E26" s="47" t="s">
        <v>5</v>
      </c>
      <c r="H26" s="57">
        <v>8</v>
      </c>
      <c r="I26" s="47">
        <v>31</v>
      </c>
      <c r="J26" s="47" t="s">
        <v>76</v>
      </c>
      <c r="K26" s="47" t="s">
        <v>59</v>
      </c>
    </row>
    <row r="27" spans="2:11" ht="12.75">
      <c r="B27" s="57">
        <v>2</v>
      </c>
      <c r="C27" s="47">
        <v>12</v>
      </c>
      <c r="D27" s="47" t="s">
        <v>42</v>
      </c>
      <c r="E27" s="47" t="s">
        <v>15</v>
      </c>
      <c r="H27" s="57">
        <v>5</v>
      </c>
      <c r="I27" s="47">
        <v>47</v>
      </c>
      <c r="J27" s="47" t="s">
        <v>27</v>
      </c>
      <c r="K27" s="47" t="s">
        <v>5</v>
      </c>
    </row>
    <row r="28" spans="8:11" ht="12.75">
      <c r="H28" s="57">
        <v>2</v>
      </c>
      <c r="I28" s="47">
        <v>45</v>
      </c>
      <c r="J28" s="47" t="s">
        <v>88</v>
      </c>
      <c r="K28" s="47" t="s">
        <v>34</v>
      </c>
    </row>
    <row r="30" spans="1:7" ht="12.75">
      <c r="A30" s="47" t="s">
        <v>108</v>
      </c>
      <c r="G30" s="47" t="s">
        <v>108</v>
      </c>
    </row>
    <row r="31" spans="2:11" ht="12.75">
      <c r="B31" s="57">
        <v>4</v>
      </c>
      <c r="C31" s="47">
        <v>2</v>
      </c>
      <c r="D31" s="47" t="s">
        <v>43</v>
      </c>
      <c r="E31" s="47" t="s">
        <v>25</v>
      </c>
      <c r="H31" s="57">
        <v>7</v>
      </c>
      <c r="I31" s="47">
        <v>26</v>
      </c>
      <c r="J31" s="47" t="s">
        <v>73</v>
      </c>
      <c r="K31" s="47" t="s">
        <v>25</v>
      </c>
    </row>
    <row r="32" spans="2:11" ht="12.75">
      <c r="B32" s="57">
        <v>1</v>
      </c>
      <c r="C32" s="47">
        <v>4</v>
      </c>
      <c r="D32" s="47" t="s">
        <v>60</v>
      </c>
      <c r="E32" s="47" t="s">
        <v>5</v>
      </c>
      <c r="H32" s="57">
        <v>4</v>
      </c>
      <c r="I32" s="47">
        <v>36</v>
      </c>
      <c r="J32" s="47" t="s">
        <v>80</v>
      </c>
      <c r="K32" s="47" t="s">
        <v>38</v>
      </c>
    </row>
    <row r="33" spans="8:11" ht="12.75">
      <c r="H33" s="57">
        <v>1</v>
      </c>
      <c r="I33" s="47">
        <v>30</v>
      </c>
      <c r="J33" s="47" t="s">
        <v>75</v>
      </c>
      <c r="K33" s="47" t="s">
        <v>59</v>
      </c>
    </row>
    <row r="35" spans="1:7" ht="12.75">
      <c r="A35" s="57" t="s">
        <v>111</v>
      </c>
      <c r="G35" s="57" t="s">
        <v>111</v>
      </c>
    </row>
    <row r="36" spans="1:7" ht="12.75">
      <c r="A36" s="47" t="s">
        <v>106</v>
      </c>
      <c r="G36" s="47" t="s">
        <v>106</v>
      </c>
    </row>
    <row r="37" spans="2:11" ht="12.75">
      <c r="B37" s="57">
        <v>6</v>
      </c>
      <c r="C37" s="47">
        <v>2</v>
      </c>
      <c r="D37" s="47" t="s">
        <v>43</v>
      </c>
      <c r="E37" s="47" t="s">
        <v>25</v>
      </c>
      <c r="H37" s="57">
        <v>9</v>
      </c>
      <c r="I37" s="47">
        <v>13</v>
      </c>
      <c r="J37" s="47" t="s">
        <v>55</v>
      </c>
      <c r="K37" s="47" t="s">
        <v>5</v>
      </c>
    </row>
    <row r="38" spans="2:11" ht="12.75">
      <c r="B38" s="57">
        <v>3</v>
      </c>
      <c r="C38" s="47">
        <v>8</v>
      </c>
      <c r="D38" s="47" t="s">
        <v>45</v>
      </c>
      <c r="E38" s="47" t="s">
        <v>5</v>
      </c>
      <c r="H38" s="57">
        <v>6</v>
      </c>
      <c r="I38" s="47">
        <v>39</v>
      </c>
      <c r="J38" s="47" t="s">
        <v>18</v>
      </c>
      <c r="K38" s="47" t="s">
        <v>21</v>
      </c>
    </row>
    <row r="39" spans="8:11" ht="12.75">
      <c r="H39" s="57">
        <v>3</v>
      </c>
      <c r="I39" s="47">
        <v>27</v>
      </c>
      <c r="J39" s="47" t="s">
        <v>24</v>
      </c>
      <c r="K39" s="47" t="s">
        <v>25</v>
      </c>
    </row>
    <row r="41" spans="1:7" ht="12.75">
      <c r="A41" s="47" t="s">
        <v>107</v>
      </c>
      <c r="G41" s="47" t="s">
        <v>107</v>
      </c>
    </row>
    <row r="42" spans="2:11" ht="12.75">
      <c r="B42" s="57">
        <v>5</v>
      </c>
      <c r="C42" s="47">
        <v>1</v>
      </c>
      <c r="D42" s="47" t="s">
        <v>47</v>
      </c>
      <c r="E42" s="47" t="s">
        <v>34</v>
      </c>
      <c r="H42" s="57">
        <v>8</v>
      </c>
      <c r="I42" s="47">
        <v>44</v>
      </c>
      <c r="J42" s="47" t="s">
        <v>87</v>
      </c>
      <c r="K42" s="47" t="s">
        <v>32</v>
      </c>
    </row>
    <row r="43" spans="2:11" ht="12.75">
      <c r="B43" s="57">
        <v>2</v>
      </c>
      <c r="C43" s="47">
        <v>5</v>
      </c>
      <c r="D43" s="47" t="s">
        <v>46</v>
      </c>
      <c r="E43" s="47" t="s">
        <v>5</v>
      </c>
      <c r="H43" s="57">
        <v>5</v>
      </c>
      <c r="I43" s="47">
        <v>28</v>
      </c>
      <c r="J43" s="47" t="s">
        <v>74</v>
      </c>
      <c r="K43" s="47" t="s">
        <v>25</v>
      </c>
    </row>
    <row r="44" spans="8:11" ht="12.75">
      <c r="H44" s="57">
        <v>2</v>
      </c>
      <c r="I44" s="47">
        <v>32</v>
      </c>
      <c r="J44" s="47" t="s">
        <v>77</v>
      </c>
      <c r="K44" s="47" t="s">
        <v>59</v>
      </c>
    </row>
    <row r="46" spans="1:7" ht="12.75">
      <c r="A46" s="47" t="s">
        <v>108</v>
      </c>
      <c r="G46" s="47" t="s">
        <v>108</v>
      </c>
    </row>
    <row r="47" spans="2:11" ht="12.75">
      <c r="B47" s="57">
        <v>4</v>
      </c>
      <c r="C47" s="47">
        <v>12</v>
      </c>
      <c r="D47" s="47" t="s">
        <v>42</v>
      </c>
      <c r="E47" s="47" t="s">
        <v>15</v>
      </c>
      <c r="H47" s="57">
        <v>7</v>
      </c>
      <c r="I47" s="47">
        <v>31</v>
      </c>
      <c r="J47" s="47" t="s">
        <v>76</v>
      </c>
      <c r="K47" s="47" t="s">
        <v>59</v>
      </c>
    </row>
    <row r="48" spans="2:11" ht="12.75">
      <c r="B48" s="57">
        <v>1</v>
      </c>
      <c r="C48" s="47">
        <v>7</v>
      </c>
      <c r="D48" s="47" t="s">
        <v>44</v>
      </c>
      <c r="E48" s="47" t="s">
        <v>25</v>
      </c>
      <c r="H48" s="57">
        <v>4</v>
      </c>
      <c r="I48" s="47">
        <v>36</v>
      </c>
      <c r="J48" s="47" t="s">
        <v>80</v>
      </c>
      <c r="K48" s="47" t="s">
        <v>38</v>
      </c>
    </row>
    <row r="49" spans="8:11" ht="12.75">
      <c r="H49" s="57">
        <v>1</v>
      </c>
      <c r="I49" s="47">
        <v>23</v>
      </c>
      <c r="J49" s="47" t="s">
        <v>71</v>
      </c>
      <c r="K49" s="47" t="s">
        <v>25</v>
      </c>
    </row>
  </sheetData>
  <printOptions/>
  <pageMargins left="0.77" right="0.75" top="1.9291338582677167" bottom="0.984251968503937" header="0.27" footer="0.2755905511811024"/>
  <pageSetup fitToHeight="0" fitToWidth="1" orientation="portrait" paperSize="9" r:id="rId2"/>
  <headerFooter alignWithMargins="0">
    <oddHeader>&amp;L&amp;"Microsoft Sans Serif,Fett Kursiv"
Teilnehmer Halbfinale&amp;C&amp;"Microsoft Sans Serif,Fett"&amp;14&amp;G
&amp;24Casting&amp;R&amp;"Microsoft Sans Serif,Fett Kursiv"
Starter Semifinal</oddHeader>
    <oddFooter>&amp;L&amp;"Microsoft Sans Serif,Standard"&amp;8&amp;G&amp;C&amp;"Microsoft Sans Serif,Standard"&amp;8&amp;G
22. - 24.07.2005&amp;R&amp;"Microsoft Sans Serif,Standard"&amp;8&amp;O&amp;G
Verband Deutscher Sportfischer e. V.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Carsten Pingel</dc:creator>
  <cp:keywords/>
  <dc:description/>
  <cp:lastModifiedBy>Klamet</cp:lastModifiedBy>
  <cp:lastPrinted>2005-07-24T16:05:10Z</cp:lastPrinted>
  <dcterms:created xsi:type="dcterms:W3CDTF">2005-05-03T18:08:42Z</dcterms:created>
  <dcterms:modified xsi:type="dcterms:W3CDTF">2005-07-24T16:05:55Z</dcterms:modified>
  <cp:category/>
  <cp:version/>
  <cp:contentType/>
  <cp:contentStatus/>
</cp:coreProperties>
</file>