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<sst xmlns="http://schemas.openxmlformats.org/spreadsheetml/2006/main" count="99" uniqueCount="66">
  <si>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</si>
  <si>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</si>
  <si>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</si>
  <si>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</si>
  <si>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</si>
  <si>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</si>
  <si>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</si>
  <si>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</si>
  <si>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</si>
  <si>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</si>
  <si>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</si>
  <si>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</si>
  <si>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</si>
  <si>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</si>
  <si>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</si>
  <si>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</si>
  <si>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</si>
  <si>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</si>
  <si>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SC Borussia 1920 Friedr.</t>
  </si>
  <si>
    <t>S</t>
  </si>
  <si>
    <t>LV Berlin - Brandenburg</t>
  </si>
  <si>
    <t>Nowak</t>
  </si>
  <si>
    <t>Lutz</t>
  </si>
  <si>
    <t>Wagner</t>
  </si>
  <si>
    <t>Frank</t>
  </si>
  <si>
    <t>LM</t>
  </si>
  <si>
    <t>Weigel</t>
  </si>
  <si>
    <t>Thomas</t>
  </si>
  <si>
    <t>Döhring</t>
  </si>
  <si>
    <t>Alex</t>
  </si>
  <si>
    <t>Fischer</t>
  </si>
  <si>
    <t>Daniel</t>
  </si>
  <si>
    <t>CJM</t>
  </si>
  <si>
    <t>BJM</t>
  </si>
  <si>
    <t>Kuhfahl</t>
  </si>
  <si>
    <t>Jean-Paul</t>
  </si>
  <si>
    <t>AJW</t>
  </si>
  <si>
    <t>Willmann</t>
  </si>
  <si>
    <t>DAV Castingzentrum</t>
  </si>
  <si>
    <t>Schulz</t>
  </si>
  <si>
    <t>Steffen</t>
  </si>
  <si>
    <t>DJM</t>
  </si>
  <si>
    <t>Markus</t>
  </si>
  <si>
    <t>DJW</t>
  </si>
  <si>
    <t>Gabrielczyk</t>
  </si>
  <si>
    <t>Michelle</t>
  </si>
  <si>
    <t>Manfred</t>
  </si>
  <si>
    <t>Andreas</t>
  </si>
  <si>
    <t>Heine</t>
  </si>
  <si>
    <t>Jens</t>
  </si>
  <si>
    <t>DAV Berlin-Lichtenberg 99</t>
  </si>
  <si>
    <t>Jeanette</t>
  </si>
  <si>
    <t>Neumann</t>
  </si>
  <si>
    <t>Peter</t>
  </si>
  <si>
    <t>AD</t>
  </si>
  <si>
    <t>Conny</t>
  </si>
  <si>
    <t>Lochow</t>
  </si>
  <si>
    <t>Wolfgang</t>
  </si>
  <si>
    <t>DAV</t>
  </si>
  <si>
    <t>FK</t>
  </si>
  <si>
    <t>Jäckel</t>
  </si>
  <si>
    <t>Georg</t>
  </si>
  <si>
    <t>Dittmann</t>
  </si>
  <si>
    <t>Paege</t>
  </si>
  <si>
    <t>Oliver</t>
  </si>
  <si>
    <t>Ergebnisliste Castingsport Jedermann - Turnier Stadion  Buschallee am 04.September 2005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</si>
</sst>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b/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76" fontId="8" fillId="0" borderId="1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176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" xfId="0" applyNumberFormat="1" applyFont="1" applyFill="1" applyBorder="1" applyAlignment="1" applyProtection="1">
      <alignment horizontal="center" shrinkToFit="1"/>
      <protection/>
    </xf>
    <xf numFmtId="2" fontId="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shrinkToFit="1"/>
    </xf>
    <xf numFmtId="0" fontId="18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" fontId="8" fillId="0" borderId="2" xfId="0" applyNumberFormat="1" applyFont="1" applyFill="1" applyBorder="1" applyAlignment="1" applyProtection="1">
      <alignment horizontal="center" shrinkToFit="1"/>
      <protection/>
    </xf>
    <xf numFmtId="4" fontId="8" fillId="0" borderId="3" xfId="0" applyNumberFormat="1" applyFont="1" applyFill="1" applyBorder="1" applyAlignment="1" applyProtection="1">
      <alignment horizontal="center" shrinkToFit="1"/>
      <protection/>
    </xf>
    <xf numFmtId="4" fontId="8" fillId="0" borderId="4" xfId="0" applyNumberFormat="1" applyFont="1" applyFill="1" applyBorder="1" applyAlignment="1" applyProtection="1">
      <alignment horizontal="center" shrinkToFit="1"/>
      <protection/>
    </xf>
    <xf numFmtId="176" fontId="8" fillId="0" borderId="2" xfId="0" applyNumberFormat="1" applyFont="1" applyFill="1" applyBorder="1" applyAlignment="1" applyProtection="1">
      <alignment horizontal="center" shrinkToFit="1"/>
      <protection/>
    </xf>
    <xf numFmtId="176" fontId="8" fillId="0" borderId="4" xfId="0" applyNumberFormat="1" applyFont="1" applyFill="1" applyBorder="1" applyAlignment="1" applyProtection="1">
      <alignment horizontal="center" shrinkToFit="1"/>
      <protection/>
    </xf>
    <xf numFmtId="0" fontId="17" fillId="0" borderId="0" xfId="0" applyNumberFormat="1" applyFont="1" applyFill="1" applyBorder="1" applyAlignment="1" applyProtection="1">
      <alignment horizontal="left"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0" fontId="8" fillId="0" borderId="4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3" fontId="8" fillId="0" borderId="2" xfId="0" applyNumberFormat="1" applyFont="1" applyFill="1" applyBorder="1" applyAlignment="1" applyProtection="1">
      <alignment horizontal="center" shrinkToFit="1"/>
      <protection/>
    </xf>
    <xf numFmtId="3" fontId="8" fillId="0" borderId="4" xfId="0" applyNumberFormat="1" applyFont="1" applyFill="1" applyBorder="1" applyAlignment="1" applyProtection="1">
      <alignment horizontal="center" shrinkToFit="1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6"/>
  <sheetViews>
    <sheetView tabSelected="1" workbookViewId="0" topLeftCell="A1">
      <selection activeCell="P1" sqref="P1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7109375" style="1" customWidth="1"/>
    <col min="6" max="6" width="4.140625" style="64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6" customWidth="1"/>
    <col min="20" max="20" width="8.57421875" style="5" customWidth="1"/>
    <col min="21" max="21" width="3.8515625" style="56" customWidth="1"/>
    <col min="22" max="22" width="11.140625" style="25" customWidth="1"/>
    <col min="23" max="23" width="10.00390625" style="25" customWidth="1"/>
    <col min="24" max="24" width="16.8515625" style="41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5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56" customWidth="1"/>
    <col min="43" max="16384" width="10.00390625" style="5" customWidth="1"/>
  </cols>
  <sheetData>
    <row r="1" spans="1:42" s="13" customFormat="1" ht="15.75" customHeight="1">
      <c r="A1" s="71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0"/>
      <c r="P1" s="11"/>
      <c r="Q1" s="14"/>
      <c r="R1" s="12" t="s">
        <v>14</v>
      </c>
      <c r="S1" s="52"/>
      <c r="U1" s="55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14"/>
      <c r="AK1" s="10"/>
      <c r="AL1" s="11"/>
      <c r="AN1" s="11"/>
      <c r="AO1" s="12"/>
      <c r="AP1" s="65"/>
    </row>
    <row r="2" spans="1:42" s="13" customFormat="1" ht="15">
      <c r="A2" s="23"/>
      <c r="B2" s="23"/>
      <c r="C2" s="23"/>
      <c r="D2" s="14"/>
      <c r="E2" s="15"/>
      <c r="F2" s="63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S2" s="14"/>
      <c r="U2" s="55"/>
      <c r="V2" s="23"/>
      <c r="W2" s="23"/>
      <c r="X2" s="39"/>
      <c r="Y2" s="29"/>
      <c r="Z2" s="10"/>
      <c r="AA2" s="10"/>
      <c r="AB2" s="42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55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75" t="s">
        <v>4</v>
      </c>
      <c r="F3" s="77"/>
      <c r="G3" s="66" t="s">
        <v>5</v>
      </c>
      <c r="H3" s="78"/>
      <c r="I3" s="78"/>
      <c r="J3" s="77"/>
      <c r="K3" s="75" t="s">
        <v>11</v>
      </c>
      <c r="L3" s="77"/>
      <c r="M3" s="75" t="s">
        <v>17</v>
      </c>
      <c r="N3" s="76"/>
      <c r="O3" s="66" t="s">
        <v>16</v>
      </c>
      <c r="P3" s="67"/>
      <c r="Q3" s="68"/>
      <c r="R3" s="69" t="s">
        <v>6</v>
      </c>
      <c r="S3" s="70"/>
      <c r="T3" s="72" t="s">
        <v>7</v>
      </c>
      <c r="U3" s="73"/>
      <c r="X3" s="40"/>
      <c r="Y3" s="31"/>
      <c r="Z3" s="66"/>
      <c r="AA3" s="67"/>
      <c r="AB3" s="67"/>
      <c r="AC3" s="68"/>
      <c r="AD3" s="66"/>
      <c r="AE3" s="67"/>
      <c r="AF3" s="68"/>
      <c r="AG3" s="69"/>
      <c r="AH3" s="70"/>
      <c r="AI3" s="75"/>
      <c r="AJ3" s="76"/>
      <c r="AK3" s="66"/>
      <c r="AL3" s="67"/>
      <c r="AM3" s="68"/>
      <c r="AN3" s="28"/>
      <c r="AO3" s="69"/>
      <c r="AP3" s="70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15</v>
      </c>
      <c r="G4" s="35" t="s">
        <v>8</v>
      </c>
      <c r="H4" s="36" t="s">
        <v>9</v>
      </c>
      <c r="I4" s="35" t="s">
        <v>10</v>
      </c>
      <c r="J4" s="19"/>
      <c r="K4" s="27" t="s">
        <v>14</v>
      </c>
      <c r="L4" s="38" t="s">
        <v>15</v>
      </c>
      <c r="M4" s="27" t="s">
        <v>14</v>
      </c>
      <c r="N4" s="38" t="s">
        <v>15</v>
      </c>
      <c r="O4" s="35" t="s">
        <v>12</v>
      </c>
      <c r="P4" s="33" t="s">
        <v>13</v>
      </c>
      <c r="Q4" s="46" t="s">
        <v>15</v>
      </c>
      <c r="R4" s="28"/>
      <c r="S4" s="46" t="s">
        <v>15</v>
      </c>
      <c r="U4" s="46" t="s">
        <v>15</v>
      </c>
      <c r="X4" s="40"/>
      <c r="Y4" s="31"/>
      <c r="Z4" s="35"/>
      <c r="AA4" s="35"/>
      <c r="AB4" s="43"/>
      <c r="AC4" s="46"/>
      <c r="AD4" s="35"/>
      <c r="AF4" s="46"/>
      <c r="AG4" s="28"/>
      <c r="AH4" s="46"/>
      <c r="AI4" s="27"/>
      <c r="AJ4" s="46"/>
      <c r="AK4" s="35"/>
      <c r="AL4" s="33"/>
      <c r="AM4" s="46"/>
      <c r="AN4" s="28"/>
      <c r="AO4" s="28"/>
      <c r="AP4" s="46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58" t="s">
        <v>23</v>
      </c>
      <c r="B5" s="58" t="s">
        <v>24</v>
      </c>
      <c r="C5" s="59" t="s">
        <v>20</v>
      </c>
      <c r="D5" s="61" t="s">
        <v>25</v>
      </c>
      <c r="E5" s="18">
        <v>90</v>
      </c>
      <c r="F5" s="37"/>
      <c r="G5" s="19">
        <v>52.12</v>
      </c>
      <c r="H5" s="20">
        <v>51.68</v>
      </c>
      <c r="I5" s="19">
        <f aca="true" t="shared" si="0" ref="I5:I24">SUM(G5,H5)</f>
        <v>103.8</v>
      </c>
      <c r="J5" s="47"/>
      <c r="K5" s="21">
        <v>96</v>
      </c>
      <c r="L5" s="37"/>
      <c r="M5" s="21">
        <v>95</v>
      </c>
      <c r="N5" s="37"/>
      <c r="O5" s="19">
        <v>64.48</v>
      </c>
      <c r="P5" s="22">
        <f aca="true" t="shared" si="1" ref="P5:P25">O5*1.5</f>
        <v>96.72</v>
      </c>
      <c r="Q5" s="47"/>
      <c r="R5" s="22"/>
      <c r="S5" s="47" t="s">
        <v>14</v>
      </c>
      <c r="T5" s="22">
        <f aca="true" t="shared" si="2" ref="T5:T24">SUM(E5,I5,K5,M5,P5)</f>
        <v>481.52</v>
      </c>
      <c r="U5" s="47">
        <v>1</v>
      </c>
      <c r="V5" s="24"/>
      <c r="W5" s="24"/>
      <c r="X5" s="24"/>
      <c r="Y5" s="26"/>
      <c r="Z5" s="19"/>
      <c r="AA5" s="19"/>
      <c r="AB5" s="44"/>
      <c r="AC5" s="47"/>
      <c r="AD5" s="19"/>
      <c r="AE5" s="22"/>
      <c r="AF5" s="47"/>
      <c r="AG5" s="22"/>
      <c r="AH5" s="47"/>
      <c r="AI5" s="21"/>
      <c r="AJ5" s="47"/>
      <c r="AK5" s="19"/>
      <c r="AL5" s="22"/>
      <c r="AM5" s="48"/>
      <c r="AN5" s="22"/>
      <c r="AO5" s="22"/>
      <c r="AP5" s="47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58" t="s">
        <v>52</v>
      </c>
      <c r="B6" s="58" t="s">
        <v>53</v>
      </c>
      <c r="C6" s="59" t="s">
        <v>38</v>
      </c>
      <c r="D6" s="61" t="s">
        <v>19</v>
      </c>
      <c r="E6" s="18">
        <v>90</v>
      </c>
      <c r="F6" s="37"/>
      <c r="G6" s="19">
        <v>47.71</v>
      </c>
      <c r="H6" s="20">
        <v>45.75</v>
      </c>
      <c r="I6" s="19">
        <f t="shared" si="0"/>
        <v>93.46000000000001</v>
      </c>
      <c r="J6" s="47"/>
      <c r="K6" s="8">
        <v>96</v>
      </c>
      <c r="L6" s="47"/>
      <c r="M6" s="21">
        <v>90</v>
      </c>
      <c r="N6" s="37"/>
      <c r="O6" s="19">
        <v>60.94</v>
      </c>
      <c r="P6" s="22">
        <f t="shared" si="1"/>
        <v>91.41</v>
      </c>
      <c r="Q6" s="47"/>
      <c r="R6" s="22"/>
      <c r="S6" s="51"/>
      <c r="T6" s="22">
        <f t="shared" si="2"/>
        <v>460.87</v>
      </c>
      <c r="U6" s="47">
        <v>2</v>
      </c>
      <c r="V6" s="24"/>
      <c r="W6" s="24"/>
      <c r="X6" s="24"/>
      <c r="Y6" s="26"/>
      <c r="Z6" s="19"/>
      <c r="AA6" s="19"/>
      <c r="AB6" s="44"/>
      <c r="AC6" s="47"/>
      <c r="AD6" s="19"/>
      <c r="AE6" s="22"/>
      <c r="AF6" s="47"/>
      <c r="AG6" s="22"/>
      <c r="AH6" s="47"/>
      <c r="AI6" s="21"/>
      <c r="AJ6" s="47"/>
      <c r="AK6" s="19"/>
      <c r="AL6" s="22"/>
      <c r="AM6" s="48"/>
      <c r="AN6" s="22"/>
      <c r="AO6" s="22"/>
      <c r="AP6" s="47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58" t="s">
        <v>26</v>
      </c>
      <c r="B7" s="58" t="s">
        <v>27</v>
      </c>
      <c r="C7" s="59" t="s">
        <v>18</v>
      </c>
      <c r="D7" s="61" t="s">
        <v>25</v>
      </c>
      <c r="E7" s="18">
        <v>90</v>
      </c>
      <c r="F7" s="37"/>
      <c r="G7" s="19">
        <v>41.56</v>
      </c>
      <c r="H7" s="20">
        <v>41.55</v>
      </c>
      <c r="I7" s="19">
        <f t="shared" si="0"/>
        <v>83.11</v>
      </c>
      <c r="J7" s="47"/>
      <c r="K7" s="21">
        <v>86</v>
      </c>
      <c r="L7" s="37"/>
      <c r="M7" s="21">
        <v>95</v>
      </c>
      <c r="N7" s="37"/>
      <c r="O7" s="19">
        <v>58.45</v>
      </c>
      <c r="P7" s="22">
        <f t="shared" si="1"/>
        <v>87.67500000000001</v>
      </c>
      <c r="Q7" s="47"/>
      <c r="R7" s="22"/>
      <c r="S7" s="47"/>
      <c r="T7" s="22">
        <f t="shared" si="2"/>
        <v>441.785</v>
      </c>
      <c r="U7" s="47">
        <v>3</v>
      </c>
      <c r="V7" s="24"/>
      <c r="W7" s="24"/>
      <c r="X7" s="24"/>
      <c r="Y7" s="26"/>
      <c r="Z7" s="19"/>
      <c r="AA7" s="19"/>
      <c r="AB7" s="44"/>
      <c r="AC7" s="47"/>
      <c r="AD7" s="19"/>
      <c r="AE7" s="22"/>
      <c r="AF7" s="47"/>
      <c r="AG7" s="22"/>
      <c r="AH7" s="47"/>
      <c r="AI7" s="21"/>
      <c r="AJ7" s="47"/>
      <c r="AK7" s="19"/>
      <c r="AL7" s="22"/>
      <c r="AM7" s="48"/>
      <c r="AN7" s="22"/>
      <c r="AO7" s="22"/>
      <c r="AP7" s="47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58" t="s">
        <v>44</v>
      </c>
      <c r="B8" s="58" t="s">
        <v>47</v>
      </c>
      <c r="C8" s="59" t="s">
        <v>50</v>
      </c>
      <c r="D8" s="61" t="s">
        <v>25</v>
      </c>
      <c r="E8" s="18">
        <v>85</v>
      </c>
      <c r="F8" s="37"/>
      <c r="G8" s="19">
        <v>46</v>
      </c>
      <c r="H8" s="20">
        <v>43.76</v>
      </c>
      <c r="I8" s="19">
        <f t="shared" si="0"/>
        <v>89.75999999999999</v>
      </c>
      <c r="J8" s="17"/>
      <c r="K8" s="21">
        <v>86</v>
      </c>
      <c r="L8" s="18"/>
      <c r="M8" s="21">
        <v>75</v>
      </c>
      <c r="N8" s="18"/>
      <c r="O8" s="19">
        <v>54.24</v>
      </c>
      <c r="P8" s="22">
        <f t="shared" si="1"/>
        <v>81.36</v>
      </c>
      <c r="Q8" s="17"/>
      <c r="R8" s="22"/>
      <c r="S8" s="17"/>
      <c r="T8" s="22">
        <f t="shared" si="2"/>
        <v>417.12</v>
      </c>
      <c r="U8" s="47">
        <v>4</v>
      </c>
      <c r="V8" s="24"/>
      <c r="W8" s="24"/>
      <c r="X8" s="24"/>
      <c r="Y8" s="26"/>
      <c r="Z8" s="19"/>
      <c r="AA8" s="19"/>
      <c r="AB8" s="44"/>
      <c r="AC8" s="17"/>
      <c r="AD8" s="19"/>
      <c r="AE8" s="22"/>
      <c r="AF8" s="17"/>
      <c r="AG8" s="22"/>
      <c r="AH8" s="47"/>
      <c r="AI8" s="21"/>
      <c r="AJ8" s="17"/>
      <c r="AK8" s="19"/>
      <c r="AL8" s="22"/>
      <c r="AN8" s="22"/>
      <c r="AO8" s="22"/>
      <c r="AP8" s="47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58" t="s">
        <v>21</v>
      </c>
      <c r="B9" s="58" t="s">
        <v>22</v>
      </c>
      <c r="C9" s="59" t="s">
        <v>18</v>
      </c>
      <c r="D9" s="61" t="s">
        <v>19</v>
      </c>
      <c r="E9" s="18">
        <v>80</v>
      </c>
      <c r="F9" s="37"/>
      <c r="G9" s="19">
        <v>42.73</v>
      </c>
      <c r="H9" s="20">
        <v>42.48</v>
      </c>
      <c r="I9" s="19">
        <f t="shared" si="0"/>
        <v>85.21</v>
      </c>
      <c r="J9" s="47"/>
      <c r="K9" s="8">
        <v>88</v>
      </c>
      <c r="L9" s="51"/>
      <c r="M9" s="21">
        <v>80</v>
      </c>
      <c r="N9" s="37"/>
      <c r="O9" s="19">
        <v>55.76</v>
      </c>
      <c r="P9" s="22">
        <f t="shared" si="1"/>
        <v>83.64</v>
      </c>
      <c r="Q9" s="51"/>
      <c r="R9" s="22"/>
      <c r="S9" s="51"/>
      <c r="T9" s="22">
        <f t="shared" si="2"/>
        <v>416.84999999999997</v>
      </c>
      <c r="U9" s="47">
        <v>5</v>
      </c>
      <c r="V9" s="24"/>
      <c r="W9" s="24"/>
      <c r="X9" s="24"/>
      <c r="Y9" s="26"/>
      <c r="Z9" s="19"/>
      <c r="AA9" s="19"/>
      <c r="AB9" s="44"/>
      <c r="AC9" s="51"/>
      <c r="AD9" s="19"/>
      <c r="AE9" s="22"/>
      <c r="AF9" s="47"/>
      <c r="AG9" s="22"/>
      <c r="AH9" s="47"/>
      <c r="AI9" s="21"/>
      <c r="AJ9" s="47"/>
      <c r="AK9" s="19"/>
      <c r="AL9" s="22"/>
      <c r="AM9" s="48"/>
      <c r="AN9" s="22"/>
      <c r="AO9" s="22"/>
      <c r="AP9" s="4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58" t="s">
        <v>48</v>
      </c>
      <c r="B10" s="58" t="s">
        <v>49</v>
      </c>
      <c r="C10" s="59" t="s">
        <v>38</v>
      </c>
      <c r="D10" s="61" t="s">
        <v>25</v>
      </c>
      <c r="E10" s="18">
        <v>55</v>
      </c>
      <c r="F10" s="37"/>
      <c r="G10" s="19">
        <v>42.87</v>
      </c>
      <c r="H10" s="20">
        <v>42.63</v>
      </c>
      <c r="I10" s="19">
        <f t="shared" si="0"/>
        <v>85.5</v>
      </c>
      <c r="J10" s="47"/>
      <c r="K10" s="8">
        <v>78</v>
      </c>
      <c r="L10" s="47"/>
      <c r="M10" s="21">
        <v>70</v>
      </c>
      <c r="N10" s="37"/>
      <c r="O10" s="19">
        <v>58.45</v>
      </c>
      <c r="P10" s="22">
        <f t="shared" si="1"/>
        <v>87.67500000000001</v>
      </c>
      <c r="Q10" s="47"/>
      <c r="R10" s="22"/>
      <c r="S10" s="51"/>
      <c r="T10" s="22">
        <f t="shared" si="2"/>
        <v>376.175</v>
      </c>
      <c r="U10" s="47">
        <v>6</v>
      </c>
      <c r="V10" s="24"/>
      <c r="W10" s="24"/>
      <c r="X10" s="24"/>
      <c r="Y10" s="26"/>
      <c r="Z10" s="19"/>
      <c r="AA10" s="19"/>
      <c r="AB10" s="44"/>
      <c r="AC10" s="47"/>
      <c r="AD10" s="19"/>
      <c r="AE10" s="22"/>
      <c r="AF10" s="47"/>
      <c r="AG10" s="22"/>
      <c r="AH10" s="47"/>
      <c r="AI10" s="21"/>
      <c r="AJ10" s="47"/>
      <c r="AK10" s="19"/>
      <c r="AL10" s="22"/>
      <c r="AM10" s="48"/>
      <c r="AN10" s="22"/>
      <c r="AO10" s="22"/>
      <c r="AP10" s="47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58" t="s">
        <v>28</v>
      </c>
      <c r="B11" s="58" t="s">
        <v>29</v>
      </c>
      <c r="C11" s="59" t="s">
        <v>20</v>
      </c>
      <c r="D11" s="61" t="s">
        <v>25</v>
      </c>
      <c r="E11" s="18">
        <v>70</v>
      </c>
      <c r="F11" s="37"/>
      <c r="G11" s="19">
        <v>41.23</v>
      </c>
      <c r="H11" s="20">
        <v>41.19</v>
      </c>
      <c r="I11" s="19">
        <f t="shared" si="0"/>
        <v>82.41999999999999</v>
      </c>
      <c r="J11" s="17"/>
      <c r="K11" s="21">
        <v>80</v>
      </c>
      <c r="L11" s="18"/>
      <c r="M11" s="21">
        <v>80</v>
      </c>
      <c r="N11" s="18"/>
      <c r="O11" s="19">
        <v>0</v>
      </c>
      <c r="P11" s="22">
        <f t="shared" si="1"/>
        <v>0</v>
      </c>
      <c r="Q11" s="17"/>
      <c r="R11" s="22"/>
      <c r="S11" s="17"/>
      <c r="T11" s="22">
        <f t="shared" si="2"/>
        <v>312.41999999999996</v>
      </c>
      <c r="U11" s="47">
        <v>7</v>
      </c>
      <c r="V11" s="24"/>
      <c r="W11" s="24"/>
      <c r="X11" s="24"/>
      <c r="Y11" s="26"/>
      <c r="Z11" s="19"/>
      <c r="AA11" s="19"/>
      <c r="AB11" s="44"/>
      <c r="AC11" s="17"/>
      <c r="AD11" s="19"/>
      <c r="AE11" s="22"/>
      <c r="AF11" s="17"/>
      <c r="AG11" s="22"/>
      <c r="AH11" s="47"/>
      <c r="AI11" s="21"/>
      <c r="AJ11" s="17"/>
      <c r="AK11" s="19"/>
      <c r="AL11" s="22"/>
      <c r="AN11" s="22"/>
      <c r="AO11" s="22"/>
      <c r="AP11" s="47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59" t="s">
        <v>63</v>
      </c>
      <c r="B12" s="58" t="s">
        <v>64</v>
      </c>
      <c r="C12" s="59" t="s">
        <v>18</v>
      </c>
      <c r="D12" s="61" t="s">
        <v>25</v>
      </c>
      <c r="E12" s="18"/>
      <c r="F12" s="37"/>
      <c r="G12" s="19">
        <v>40.24</v>
      </c>
      <c r="H12" s="20">
        <v>40.2</v>
      </c>
      <c r="I12" s="19">
        <f t="shared" si="0"/>
        <v>80.44</v>
      </c>
      <c r="J12" s="47"/>
      <c r="K12" s="21"/>
      <c r="L12" s="37"/>
      <c r="M12" s="21"/>
      <c r="N12" s="37"/>
      <c r="O12" s="19">
        <v>62.4</v>
      </c>
      <c r="P12" s="22">
        <f t="shared" si="1"/>
        <v>93.6</v>
      </c>
      <c r="Q12" s="47"/>
      <c r="R12" s="22"/>
      <c r="S12" s="47"/>
      <c r="T12" s="22">
        <f t="shared" si="2"/>
        <v>174.04</v>
      </c>
      <c r="U12" s="47">
        <v>8</v>
      </c>
      <c r="V12" s="24"/>
      <c r="W12" s="24"/>
      <c r="X12" s="24"/>
      <c r="Y12" s="26"/>
      <c r="Z12" s="19"/>
      <c r="AA12" s="19"/>
      <c r="AB12" s="44"/>
      <c r="AC12" s="47"/>
      <c r="AD12" s="19"/>
      <c r="AE12" s="22"/>
      <c r="AF12" s="47"/>
      <c r="AG12" s="22"/>
      <c r="AH12" s="47"/>
      <c r="AI12" s="21"/>
      <c r="AJ12" s="47"/>
      <c r="AK12" s="19"/>
      <c r="AL12" s="22"/>
      <c r="AM12" s="48"/>
      <c r="AN12" s="22"/>
      <c r="AO12" s="22"/>
      <c r="AP12" s="47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58"/>
      <c r="B13" s="58"/>
      <c r="C13" s="59"/>
      <c r="D13" s="62"/>
      <c r="E13" s="18"/>
      <c r="F13" s="37"/>
      <c r="G13" s="19"/>
      <c r="H13" s="20"/>
      <c r="I13" s="19"/>
      <c r="J13" s="47"/>
      <c r="K13" s="21"/>
      <c r="L13" s="37"/>
      <c r="M13" s="21"/>
      <c r="N13" s="37"/>
      <c r="O13" s="19"/>
      <c r="P13" s="22"/>
      <c r="Q13" s="47"/>
      <c r="R13" s="22"/>
      <c r="S13" s="47"/>
      <c r="T13" s="22"/>
      <c r="U13" s="47"/>
      <c r="V13" s="24"/>
      <c r="W13" s="24"/>
      <c r="X13" s="24"/>
      <c r="Y13" s="26"/>
      <c r="Z13" s="19"/>
      <c r="AA13" s="19"/>
      <c r="AB13" s="44"/>
      <c r="AC13" s="47"/>
      <c r="AD13" s="19"/>
      <c r="AE13" s="22"/>
      <c r="AF13" s="47"/>
      <c r="AG13" s="22"/>
      <c r="AH13" s="47"/>
      <c r="AI13" s="21"/>
      <c r="AJ13" s="47"/>
      <c r="AK13" s="19"/>
      <c r="AL13" s="22"/>
      <c r="AM13" s="48"/>
      <c r="AN13" s="22"/>
      <c r="AO13" s="22"/>
      <c r="AP13" s="47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58" t="s">
        <v>56</v>
      </c>
      <c r="B14" s="58" t="s">
        <v>57</v>
      </c>
      <c r="C14" s="59" t="s">
        <v>58</v>
      </c>
      <c r="D14" s="61" t="s">
        <v>59</v>
      </c>
      <c r="E14" s="18"/>
      <c r="F14" s="37"/>
      <c r="G14" s="19"/>
      <c r="H14" s="20"/>
      <c r="I14" s="19"/>
      <c r="J14" s="47"/>
      <c r="K14" s="21">
        <v>18</v>
      </c>
      <c r="L14" s="37"/>
      <c r="M14" s="21">
        <v>25</v>
      </c>
      <c r="N14" s="37"/>
      <c r="O14" s="19">
        <v>46.51</v>
      </c>
      <c r="P14" s="22">
        <f t="shared" si="1"/>
        <v>69.765</v>
      </c>
      <c r="Q14" s="54"/>
      <c r="R14" s="22">
        <f>K14+M14+P14</f>
        <v>112.765</v>
      </c>
      <c r="S14" s="47">
        <v>1</v>
      </c>
      <c r="T14" s="22"/>
      <c r="U14" s="47"/>
      <c r="V14" s="24"/>
      <c r="W14" s="24"/>
      <c r="X14" s="24"/>
      <c r="Y14" s="26"/>
      <c r="Z14" s="19"/>
      <c r="AA14" s="19"/>
      <c r="AB14" s="44"/>
      <c r="AC14" s="47"/>
      <c r="AD14" s="19"/>
      <c r="AE14" s="22"/>
      <c r="AF14" s="47"/>
      <c r="AG14" s="22"/>
      <c r="AH14" s="51"/>
      <c r="AI14" s="21"/>
      <c r="AJ14" s="47"/>
      <c r="AK14" s="19"/>
      <c r="AL14" s="22"/>
      <c r="AM14" s="48"/>
      <c r="AN14" s="22"/>
      <c r="AO14" s="22"/>
      <c r="AP14" s="47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58" t="s">
        <v>60</v>
      </c>
      <c r="B15" s="58" t="s">
        <v>61</v>
      </c>
      <c r="C15" s="59" t="s">
        <v>58</v>
      </c>
      <c r="D15" s="61" t="s">
        <v>59</v>
      </c>
      <c r="E15" s="18"/>
      <c r="F15" s="37"/>
      <c r="G15" s="19"/>
      <c r="H15" s="20"/>
      <c r="I15" s="19"/>
      <c r="J15" s="17"/>
      <c r="K15" s="8">
        <v>12</v>
      </c>
      <c r="L15" s="17"/>
      <c r="M15" s="21">
        <v>5</v>
      </c>
      <c r="N15" s="18"/>
      <c r="O15" s="19">
        <v>29.85</v>
      </c>
      <c r="P15" s="22">
        <f t="shared" si="1"/>
        <v>44.775000000000006</v>
      </c>
      <c r="Q15" s="17"/>
      <c r="R15" s="22">
        <f>K15+M15+P15</f>
        <v>61.775000000000006</v>
      </c>
      <c r="S15" s="47">
        <v>2</v>
      </c>
      <c r="T15" s="22"/>
      <c r="U15" s="47"/>
      <c r="V15" s="24"/>
      <c r="W15" s="24"/>
      <c r="X15" s="24"/>
      <c r="Y15" s="26"/>
      <c r="Z15" s="19"/>
      <c r="AA15" s="19"/>
      <c r="AB15" s="44"/>
      <c r="AC15" s="17"/>
      <c r="AD15" s="19"/>
      <c r="AE15" s="22"/>
      <c r="AF15" s="17"/>
      <c r="AG15" s="22"/>
      <c r="AH15" s="17"/>
      <c r="AI15" s="21"/>
      <c r="AJ15" s="17"/>
      <c r="AK15" s="19"/>
      <c r="AL15" s="22"/>
      <c r="AN15" s="22"/>
      <c r="AO15" s="22"/>
      <c r="AP15" s="4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42" s="13" customFormat="1" ht="13.5" customHeight="1">
      <c r="A16" s="58" t="s">
        <v>62</v>
      </c>
      <c r="B16" s="58" t="s">
        <v>46</v>
      </c>
      <c r="C16" s="59" t="s">
        <v>58</v>
      </c>
      <c r="D16" s="61" t="s">
        <v>59</v>
      </c>
      <c r="E16" s="18"/>
      <c r="F16" s="37"/>
      <c r="G16" s="19"/>
      <c r="H16" s="20"/>
      <c r="I16" s="19"/>
      <c r="J16" s="47"/>
      <c r="K16" s="21">
        <v>8</v>
      </c>
      <c r="L16" s="37"/>
      <c r="M16" s="21">
        <v>10</v>
      </c>
      <c r="N16" s="37"/>
      <c r="O16" s="19">
        <v>0</v>
      </c>
      <c r="P16" s="22">
        <f t="shared" si="1"/>
        <v>0</v>
      </c>
      <c r="Q16" s="54"/>
      <c r="R16" s="22">
        <f>K16+M16+P16</f>
        <v>18</v>
      </c>
      <c r="S16" s="47">
        <v>3</v>
      </c>
      <c r="T16" s="22"/>
      <c r="U16" s="47"/>
      <c r="V16" s="24"/>
      <c r="W16" s="24"/>
      <c r="X16" s="24"/>
      <c r="Y16" s="26"/>
      <c r="Z16" s="19"/>
      <c r="AA16" s="19"/>
      <c r="AB16" s="44"/>
      <c r="AC16" s="47"/>
      <c r="AD16" s="19"/>
      <c r="AE16" s="22"/>
      <c r="AF16" s="47"/>
      <c r="AG16" s="22"/>
      <c r="AH16" s="51"/>
      <c r="AI16" s="21"/>
      <c r="AJ16" s="47"/>
      <c r="AK16" s="19"/>
      <c r="AL16" s="22"/>
      <c r="AM16" s="48"/>
      <c r="AN16" s="22"/>
      <c r="AO16" s="22"/>
      <c r="AP16" s="47"/>
    </row>
    <row r="17" spans="1:42" s="13" customFormat="1" ht="13.5" customHeight="1">
      <c r="A17" s="58"/>
      <c r="B17" s="58"/>
      <c r="C17" s="59"/>
      <c r="D17" s="61"/>
      <c r="E17" s="18"/>
      <c r="F17" s="37"/>
      <c r="G17" s="19"/>
      <c r="H17" s="20"/>
      <c r="I17" s="19"/>
      <c r="J17" s="47"/>
      <c r="K17" s="21"/>
      <c r="L17" s="37"/>
      <c r="M17" s="21"/>
      <c r="N17" s="37"/>
      <c r="O17" s="19"/>
      <c r="P17" s="22"/>
      <c r="Q17" s="54"/>
      <c r="R17" s="22"/>
      <c r="S17" s="17"/>
      <c r="T17" s="22"/>
      <c r="U17" s="47"/>
      <c r="V17" s="24"/>
      <c r="W17" s="24"/>
      <c r="X17" s="24"/>
      <c r="Y17" s="26"/>
      <c r="Z17" s="19"/>
      <c r="AA17" s="19"/>
      <c r="AB17" s="44"/>
      <c r="AC17" s="47"/>
      <c r="AD17" s="19"/>
      <c r="AE17" s="22"/>
      <c r="AF17" s="47"/>
      <c r="AG17" s="22"/>
      <c r="AH17" s="51"/>
      <c r="AI17" s="21"/>
      <c r="AJ17" s="47"/>
      <c r="AK17" s="19"/>
      <c r="AL17" s="22"/>
      <c r="AM17" s="48"/>
      <c r="AN17" s="22"/>
      <c r="AO17" s="22"/>
      <c r="AP17" s="47"/>
    </row>
    <row r="18" spans="1:42" s="13" customFormat="1" ht="13.5" customHeight="1">
      <c r="A18" s="58" t="s">
        <v>39</v>
      </c>
      <c r="B18" s="58" t="s">
        <v>55</v>
      </c>
      <c r="C18" s="59" t="s">
        <v>38</v>
      </c>
      <c r="D18" s="61" t="s">
        <v>36</v>
      </c>
      <c r="E18" s="18">
        <v>25</v>
      </c>
      <c r="F18" s="37"/>
      <c r="G18" s="19">
        <v>19.74</v>
      </c>
      <c r="H18" s="20">
        <v>16.42</v>
      </c>
      <c r="I18" s="19">
        <f t="shared" si="0"/>
        <v>36.16</v>
      </c>
      <c r="J18" s="47"/>
      <c r="K18" s="21">
        <v>58</v>
      </c>
      <c r="L18" s="37"/>
      <c r="M18" s="21">
        <v>45</v>
      </c>
      <c r="N18" s="37"/>
      <c r="O18" s="19">
        <v>31.72</v>
      </c>
      <c r="P18" s="22">
        <f t="shared" si="1"/>
        <v>47.58</v>
      </c>
      <c r="Q18" s="54"/>
      <c r="R18" s="22"/>
      <c r="S18" s="17"/>
      <c r="T18" s="22">
        <f t="shared" si="2"/>
        <v>211.74</v>
      </c>
      <c r="U18" s="47">
        <v>1</v>
      </c>
      <c r="V18" s="24"/>
      <c r="W18" s="24"/>
      <c r="X18" s="24"/>
      <c r="Y18" s="26"/>
      <c r="Z18" s="19"/>
      <c r="AA18" s="19"/>
      <c r="AB18" s="44"/>
      <c r="AC18" s="47"/>
      <c r="AD18" s="19"/>
      <c r="AE18" s="22"/>
      <c r="AF18" s="47"/>
      <c r="AG18" s="22"/>
      <c r="AH18" s="51"/>
      <c r="AI18" s="21"/>
      <c r="AJ18" s="47"/>
      <c r="AK18" s="19"/>
      <c r="AL18" s="22"/>
      <c r="AM18" s="48"/>
      <c r="AN18" s="22"/>
      <c r="AO18" s="22"/>
      <c r="AP18" s="47"/>
    </row>
    <row r="19" spans="1:154" s="8" customFormat="1" ht="13.5" customHeight="1">
      <c r="A19" s="57" t="s">
        <v>44</v>
      </c>
      <c r="B19" s="50" t="s">
        <v>51</v>
      </c>
      <c r="C19" s="50" t="s">
        <v>50</v>
      </c>
      <c r="D19" s="49" t="s">
        <v>54</v>
      </c>
      <c r="E19" s="18">
        <v>10</v>
      </c>
      <c r="F19" s="37"/>
      <c r="G19" s="19">
        <v>27.43</v>
      </c>
      <c r="H19" s="20">
        <v>27.27</v>
      </c>
      <c r="I19" s="19">
        <f>SUM(G19,H19)</f>
        <v>54.7</v>
      </c>
      <c r="J19" s="47"/>
      <c r="K19" s="21">
        <v>48</v>
      </c>
      <c r="L19" s="37"/>
      <c r="M19" s="21">
        <v>10</v>
      </c>
      <c r="N19" s="37"/>
      <c r="O19" s="19">
        <v>42.29</v>
      </c>
      <c r="P19" s="22">
        <f>O19*1.5</f>
        <v>63.435</v>
      </c>
      <c r="Q19" s="54"/>
      <c r="R19" s="22"/>
      <c r="S19" s="47"/>
      <c r="T19" s="22">
        <f>SUM(E19,I19,K19,M19,P19)</f>
        <v>186.135</v>
      </c>
      <c r="U19" s="47">
        <v>2</v>
      </c>
      <c r="V19" s="24"/>
      <c r="W19" s="24"/>
      <c r="X19" s="24"/>
      <c r="Y19" s="26"/>
      <c r="Z19" s="19"/>
      <c r="AA19" s="19"/>
      <c r="AB19" s="44"/>
      <c r="AC19" s="47"/>
      <c r="AD19" s="19"/>
      <c r="AE19" s="22"/>
      <c r="AF19" s="47"/>
      <c r="AG19" s="22"/>
      <c r="AH19" s="60"/>
      <c r="AI19" s="21"/>
      <c r="AJ19" s="47"/>
      <c r="AK19" s="19"/>
      <c r="AL19" s="22"/>
      <c r="AM19" s="48"/>
      <c r="AN19" s="22"/>
      <c r="AO19" s="22"/>
      <c r="AP19" s="47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</row>
    <row r="20" spans="1:42" s="13" customFormat="1" ht="13.5" customHeight="1">
      <c r="A20" s="58"/>
      <c r="B20" s="58"/>
      <c r="C20" s="59"/>
      <c r="D20" s="61"/>
      <c r="E20" s="18"/>
      <c r="F20" s="37"/>
      <c r="G20" s="19"/>
      <c r="H20" s="20"/>
      <c r="I20" s="19"/>
      <c r="J20" s="47"/>
      <c r="K20" s="21"/>
      <c r="L20" s="37"/>
      <c r="M20" s="21"/>
      <c r="N20" s="37"/>
      <c r="O20" s="19"/>
      <c r="P20" s="22"/>
      <c r="Q20" s="54"/>
      <c r="R20" s="22"/>
      <c r="S20" s="17"/>
      <c r="T20" s="22"/>
      <c r="U20" s="47"/>
      <c r="V20" s="24"/>
      <c r="W20" s="24"/>
      <c r="X20" s="24"/>
      <c r="Y20" s="26"/>
      <c r="Z20" s="19"/>
      <c r="AA20" s="19"/>
      <c r="AB20" s="44"/>
      <c r="AC20" s="47"/>
      <c r="AD20" s="19"/>
      <c r="AE20" s="22"/>
      <c r="AF20" s="47"/>
      <c r="AG20" s="22"/>
      <c r="AH20" s="51"/>
      <c r="AI20" s="21"/>
      <c r="AJ20" s="47"/>
      <c r="AK20" s="19"/>
      <c r="AL20" s="22"/>
      <c r="AM20" s="48"/>
      <c r="AN20" s="22"/>
      <c r="AO20" s="22"/>
      <c r="AP20" s="47"/>
    </row>
    <row r="21" spans="1:42" s="13" customFormat="1" ht="13.5" customHeight="1">
      <c r="A21" s="58" t="s">
        <v>39</v>
      </c>
      <c r="B21" s="58" t="s">
        <v>40</v>
      </c>
      <c r="C21" s="59" t="s">
        <v>38</v>
      </c>
      <c r="D21" s="61" t="s">
        <v>33</v>
      </c>
      <c r="E21" s="18">
        <v>80</v>
      </c>
      <c r="F21" s="37"/>
      <c r="G21" s="19">
        <v>46.32</v>
      </c>
      <c r="H21" s="20">
        <v>41.39</v>
      </c>
      <c r="I21" s="19">
        <f t="shared" si="0"/>
        <v>87.71000000000001</v>
      </c>
      <c r="J21" s="17"/>
      <c r="K21" s="21">
        <v>88</v>
      </c>
      <c r="L21" s="18"/>
      <c r="M21" s="21">
        <v>70</v>
      </c>
      <c r="N21" s="18"/>
      <c r="O21" s="19">
        <v>59.39</v>
      </c>
      <c r="P21" s="22">
        <f t="shared" si="1"/>
        <v>89.08500000000001</v>
      </c>
      <c r="Q21" s="17"/>
      <c r="R21" s="22"/>
      <c r="S21" s="47"/>
      <c r="T21" s="22">
        <f t="shared" si="2"/>
        <v>414.7950000000001</v>
      </c>
      <c r="U21" s="47">
        <v>1</v>
      </c>
      <c r="V21" s="24"/>
      <c r="W21" s="24"/>
      <c r="X21" s="24"/>
      <c r="Y21" s="26"/>
      <c r="Z21" s="19"/>
      <c r="AA21" s="19"/>
      <c r="AB21" s="44"/>
      <c r="AC21" s="17"/>
      <c r="AD21" s="19"/>
      <c r="AE21" s="22"/>
      <c r="AF21" s="17"/>
      <c r="AG21" s="22"/>
      <c r="AH21" s="17"/>
      <c r="AI21" s="21"/>
      <c r="AJ21" s="17"/>
      <c r="AK21" s="19"/>
      <c r="AL21" s="22"/>
      <c r="AM21" s="8"/>
      <c r="AN21" s="22"/>
      <c r="AO21" s="22"/>
      <c r="AP21" s="47"/>
    </row>
    <row r="22" spans="1:42" s="13" customFormat="1" ht="13.5" customHeight="1">
      <c r="A22" s="58" t="s">
        <v>30</v>
      </c>
      <c r="B22" s="58" t="s">
        <v>31</v>
      </c>
      <c r="C22" s="59" t="s">
        <v>20</v>
      </c>
      <c r="D22" s="61" t="s">
        <v>41</v>
      </c>
      <c r="E22" s="18">
        <v>80</v>
      </c>
      <c r="F22" s="37"/>
      <c r="G22" s="19">
        <v>35.03</v>
      </c>
      <c r="H22" s="20">
        <v>34.9</v>
      </c>
      <c r="I22" s="19">
        <f t="shared" si="0"/>
        <v>69.93</v>
      </c>
      <c r="J22" s="47"/>
      <c r="K22" s="21">
        <v>84</v>
      </c>
      <c r="L22" s="37"/>
      <c r="M22" s="21">
        <v>80</v>
      </c>
      <c r="N22" s="37"/>
      <c r="O22" s="19">
        <v>53.18</v>
      </c>
      <c r="P22" s="22">
        <f t="shared" si="1"/>
        <v>79.77</v>
      </c>
      <c r="Q22" s="47"/>
      <c r="R22" s="22">
        <f>K22+M22+P22</f>
        <v>243.76999999999998</v>
      </c>
      <c r="S22" s="47"/>
      <c r="T22" s="22">
        <f t="shared" si="2"/>
        <v>393.7</v>
      </c>
      <c r="U22" s="47">
        <v>2</v>
      </c>
      <c r="V22" s="24"/>
      <c r="W22" s="24"/>
      <c r="X22" s="24"/>
      <c r="Y22" s="26"/>
      <c r="Z22" s="19"/>
      <c r="AA22" s="19"/>
      <c r="AB22" s="44"/>
      <c r="AC22" s="47"/>
      <c r="AD22" s="19"/>
      <c r="AE22" s="22"/>
      <c r="AF22" s="47"/>
      <c r="AG22" s="22"/>
      <c r="AH22" s="47"/>
      <c r="AI22" s="21"/>
      <c r="AJ22" s="47"/>
      <c r="AK22" s="19"/>
      <c r="AL22" s="22"/>
      <c r="AM22" s="48"/>
      <c r="AN22" s="22"/>
      <c r="AO22" s="22"/>
      <c r="AP22" s="47"/>
    </row>
    <row r="23" spans="1:42" s="13" customFormat="1" ht="13.5" customHeight="1">
      <c r="A23" s="57" t="s">
        <v>34</v>
      </c>
      <c r="B23" s="57" t="s">
        <v>35</v>
      </c>
      <c r="C23" s="50" t="s">
        <v>18</v>
      </c>
      <c r="D23" s="49" t="s">
        <v>33</v>
      </c>
      <c r="E23" s="18">
        <v>70</v>
      </c>
      <c r="F23" s="37"/>
      <c r="G23" s="19">
        <v>32.49</v>
      </c>
      <c r="H23" s="20">
        <v>32.3</v>
      </c>
      <c r="I23" s="19">
        <f t="shared" si="0"/>
        <v>64.78999999999999</v>
      </c>
      <c r="J23" s="47"/>
      <c r="K23" s="21">
        <v>86</v>
      </c>
      <c r="L23" s="37"/>
      <c r="M23" s="21">
        <v>85</v>
      </c>
      <c r="N23" s="37"/>
      <c r="O23" s="19">
        <v>58.5</v>
      </c>
      <c r="P23" s="22">
        <f t="shared" si="1"/>
        <v>87.75</v>
      </c>
      <c r="Q23" s="54"/>
      <c r="R23" s="22"/>
      <c r="S23" s="47"/>
      <c r="T23" s="22">
        <f t="shared" si="2"/>
        <v>393.53999999999996</v>
      </c>
      <c r="U23" s="47">
        <v>3</v>
      </c>
      <c r="V23" s="24"/>
      <c r="W23" s="24"/>
      <c r="X23" s="24"/>
      <c r="Y23" s="26"/>
      <c r="Z23" s="19"/>
      <c r="AA23" s="19"/>
      <c r="AB23" s="44"/>
      <c r="AC23" s="47"/>
      <c r="AD23" s="19"/>
      <c r="AE23" s="22"/>
      <c r="AF23" s="47"/>
      <c r="AG23" s="22"/>
      <c r="AH23" s="47"/>
      <c r="AI23" s="21"/>
      <c r="AJ23" s="47"/>
      <c r="AK23" s="19"/>
      <c r="AL23" s="22"/>
      <c r="AM23" s="48"/>
      <c r="AN23" s="22"/>
      <c r="AO23" s="22"/>
      <c r="AP23" s="47"/>
    </row>
    <row r="24" spans="1:42" s="13" customFormat="1" ht="13.5" customHeight="1">
      <c r="A24" s="58" t="s">
        <v>37</v>
      </c>
      <c r="B24" s="58" t="s">
        <v>42</v>
      </c>
      <c r="C24" s="59" t="s">
        <v>38</v>
      </c>
      <c r="D24" s="61" t="s">
        <v>32</v>
      </c>
      <c r="E24" s="18">
        <v>65</v>
      </c>
      <c r="F24" s="37"/>
      <c r="G24" s="19">
        <v>27.34</v>
      </c>
      <c r="H24" s="20">
        <v>23.92</v>
      </c>
      <c r="I24" s="19">
        <f t="shared" si="0"/>
        <v>51.260000000000005</v>
      </c>
      <c r="J24" s="47"/>
      <c r="K24" s="21">
        <v>70</v>
      </c>
      <c r="L24" s="37"/>
      <c r="M24" s="21">
        <v>55</v>
      </c>
      <c r="N24" s="37"/>
      <c r="O24" s="19">
        <v>53.37</v>
      </c>
      <c r="P24" s="22">
        <f t="shared" si="1"/>
        <v>80.05499999999999</v>
      </c>
      <c r="Q24" s="54"/>
      <c r="R24" s="22">
        <f>K24+M24+P24</f>
        <v>205.055</v>
      </c>
      <c r="S24" s="17"/>
      <c r="T24" s="22">
        <f t="shared" si="2"/>
        <v>321.315</v>
      </c>
      <c r="U24" s="47">
        <v>4</v>
      </c>
      <c r="V24" s="24"/>
      <c r="W24" s="24"/>
      <c r="X24" s="24"/>
      <c r="Y24" s="26"/>
      <c r="Z24" s="19"/>
      <c r="AA24" s="19"/>
      <c r="AB24" s="44"/>
      <c r="AC24" s="47"/>
      <c r="AD24" s="19"/>
      <c r="AE24" s="22"/>
      <c r="AF24" s="47"/>
      <c r="AG24" s="22"/>
      <c r="AH24" s="51"/>
      <c r="AI24" s="21"/>
      <c r="AJ24" s="47"/>
      <c r="AK24" s="19"/>
      <c r="AL24" s="22"/>
      <c r="AM24" s="48"/>
      <c r="AN24" s="22"/>
      <c r="AO24" s="22"/>
      <c r="AP24" s="47"/>
    </row>
    <row r="25" spans="1:154" s="8" customFormat="1" ht="13.5" customHeight="1">
      <c r="A25" s="58" t="s">
        <v>44</v>
      </c>
      <c r="B25" s="58" t="s">
        <v>45</v>
      </c>
      <c r="C25" s="59" t="s">
        <v>50</v>
      </c>
      <c r="D25" s="61" t="s">
        <v>43</v>
      </c>
      <c r="E25" s="18"/>
      <c r="F25" s="37"/>
      <c r="G25" s="19"/>
      <c r="H25" s="20"/>
      <c r="I25" s="19"/>
      <c r="J25" s="47"/>
      <c r="K25" s="21">
        <v>18</v>
      </c>
      <c r="L25" s="37"/>
      <c r="M25" s="21">
        <v>15</v>
      </c>
      <c r="N25" s="37"/>
      <c r="O25" s="19">
        <v>25.85</v>
      </c>
      <c r="P25" s="22">
        <f t="shared" si="1"/>
        <v>38.775000000000006</v>
      </c>
      <c r="Q25" s="47"/>
      <c r="R25" s="22">
        <f>K25+M25+P25</f>
        <v>71.775</v>
      </c>
      <c r="S25" s="47"/>
      <c r="T25" s="22"/>
      <c r="U25" s="47">
        <v>5</v>
      </c>
      <c r="V25" s="24"/>
      <c r="W25" s="24"/>
      <c r="X25" s="24"/>
      <c r="Y25" s="26"/>
      <c r="Z25" s="19"/>
      <c r="AA25" s="19"/>
      <c r="AB25" s="44"/>
      <c r="AC25" s="47"/>
      <c r="AD25" s="19"/>
      <c r="AE25" s="22"/>
      <c r="AF25" s="47"/>
      <c r="AG25" s="22"/>
      <c r="AH25" s="47"/>
      <c r="AI25" s="21"/>
      <c r="AJ25" s="47"/>
      <c r="AK25" s="19"/>
      <c r="AL25" s="22"/>
      <c r="AM25" s="48"/>
      <c r="AN25" s="22"/>
      <c r="AO25" s="22"/>
      <c r="AP25" s="47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8" customFormat="1" ht="13.5" customHeight="1">
      <c r="A26" s="57"/>
      <c r="B26" s="50"/>
      <c r="C26" s="50"/>
      <c r="D26" s="49"/>
      <c r="E26" s="18"/>
      <c r="F26" s="37"/>
      <c r="G26" s="19"/>
      <c r="H26" s="20"/>
      <c r="I26" s="19"/>
      <c r="J26" s="17"/>
      <c r="K26" s="21"/>
      <c r="L26" s="18"/>
      <c r="M26" s="21"/>
      <c r="N26" s="18"/>
      <c r="O26" s="19"/>
      <c r="P26" s="22"/>
      <c r="Q26" s="17"/>
      <c r="R26" s="22"/>
      <c r="S26" s="53"/>
      <c r="T26" s="22"/>
      <c r="U26" s="47"/>
      <c r="V26" s="24"/>
      <c r="W26" s="24"/>
      <c r="X26" s="24"/>
      <c r="Y26" s="26"/>
      <c r="Z26" s="19"/>
      <c r="AA26" s="19"/>
      <c r="AB26" s="44"/>
      <c r="AC26" s="17"/>
      <c r="AD26" s="19"/>
      <c r="AE26" s="22"/>
      <c r="AF26" s="17"/>
      <c r="AG26" s="22"/>
      <c r="AH26" s="17"/>
      <c r="AI26" s="21"/>
      <c r="AJ26" s="17"/>
      <c r="AK26" s="19"/>
      <c r="AL26" s="22"/>
      <c r="AN26" s="22"/>
      <c r="AO26" s="22"/>
      <c r="AP26" s="47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</sheetData>
  <mergeCells count="15">
    <mergeCell ref="O3:Q3"/>
    <mergeCell ref="E3:F3"/>
    <mergeCell ref="G3:J3"/>
    <mergeCell ref="K3:L3"/>
    <mergeCell ref="M3:N3"/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2005-09-04T14:06:44Z</cp:lastPrinted>
  <dcterms:created xsi:type="dcterms:W3CDTF">2000-04-20T06:06:45Z</dcterms:created>
  <dcterms:modified xsi:type="dcterms:W3CDTF">2005-09-05T10:31:30Z</dcterms:modified>
  <cp:category/>
  <cp:version/>
  <cp:contentType/>
  <cp:contentStatus/>
</cp:coreProperties>
</file>