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1970" windowHeight="7620" tabRatio="977" activeTab="2"/>
  </bookViews>
  <sheets>
    <sheet name="data" sheetId="1" r:id="rId1"/>
    <sheet name="results" sheetId="2" r:id="rId2"/>
    <sheet name="1" sheetId="3" r:id="rId3"/>
    <sheet name="1l" sheetId="4" r:id="rId4"/>
    <sheet name="2" sheetId="5" r:id="rId5"/>
    <sheet name="2l" sheetId="6" r:id="rId6"/>
    <sheet name="3" sheetId="7" r:id="rId7"/>
    <sheet name="3l" sheetId="8" r:id="rId8"/>
    <sheet name="4" sheetId="9" r:id="rId9"/>
    <sheet name="4l" sheetId="10" r:id="rId10"/>
    <sheet name="5" sheetId="11" r:id="rId11"/>
    <sheet name="5l" sheetId="12" r:id="rId12"/>
    <sheet name="1-5" sheetId="13" r:id="rId13"/>
    <sheet name="1-5l" sheetId="14" r:id="rId14"/>
    <sheet name="Team" sheetId="15" r:id="rId15"/>
    <sheet name="TeamL" sheetId="16" r:id="rId16"/>
    <sheet name="6" sheetId="17" r:id="rId17"/>
    <sheet name="7" sheetId="18" r:id="rId18"/>
    <sheet name="1-7" sheetId="19" r:id="rId19"/>
    <sheet name="8" sheetId="20" r:id="rId20"/>
    <sheet name="8l" sheetId="21" r:id="rId21"/>
    <sheet name="9" sheetId="22" r:id="rId22"/>
    <sheet name="9l" sheetId="23" r:id="rId23"/>
    <sheet name="AllL" sheetId="24" r:id="rId24"/>
    <sheet name="1-9" sheetId="25" r:id="rId25"/>
  </sheets>
  <externalReferences>
    <externalReference r:id="rId28"/>
  </externalReferences>
  <definedNames>
    <definedName name="_xlnm._FilterDatabase" localSheetId="0" hidden="1">'data'!$A$8:$S$83</definedName>
    <definedName name="_xlnm.Print_Area" localSheetId="12">'1-5'!$A$1:$K$67</definedName>
    <definedName name="_xlnm.Print_Area" localSheetId="13">'1-5l'!$A$1:$K$29</definedName>
    <definedName name="_xlnm.Print_Area" localSheetId="18">'1-7'!$A:$IV</definedName>
    <definedName name="_xlnm.Print_Area" localSheetId="24">'1-9'!$A:$IV</definedName>
    <definedName name="_xlnm.Print_Area" localSheetId="23">'AllL'!$A:$IV</definedName>
    <definedName name="_xlnm.Print_Area" localSheetId="14">'Team'!$A:$IV</definedName>
    <definedName name="_xlnm.Print_Area" localSheetId="15">'TeamL'!$A:$IV</definedName>
  </definedNames>
  <calcPr fullCalcOnLoad="1"/>
</workbook>
</file>

<file path=xl/comments1.xml><?xml version="1.0" encoding="utf-8"?>
<comments xmlns="http://schemas.openxmlformats.org/spreadsheetml/2006/main">
  <authors>
    <author>Przybylski Stanisław</author>
  </authors>
  <commentList>
    <comment ref="C8" authorId="0">
      <text>
        <r>
          <rPr>
            <sz val="8"/>
            <rFont val="Tahoma"/>
            <family val="2"/>
          </rPr>
          <t>skopiować z kol. Kategoria arkusza "dane" wersji polskiej</t>
        </r>
        <r>
          <rPr>
            <sz val="8"/>
            <rFont val="Tahoma"/>
            <family val="0"/>
          </rPr>
          <t xml:space="preserve">
i zamienić (kobieta na woman, a mężczyzna na man)</t>
        </r>
      </text>
    </comment>
  </commentList>
</comments>
</file>

<file path=xl/comments13.xml><?xml version="1.0" encoding="utf-8"?>
<comments xmlns="http://schemas.openxmlformats.org/spreadsheetml/2006/main">
  <authors>
    <author>Przybylski Stanisław</author>
  </authors>
  <commentList>
    <comment ref="D7" authorId="0">
      <text>
        <r>
          <rPr>
            <sz val="9"/>
            <rFont val="Tahoma"/>
            <family val="2"/>
          </rPr>
          <t>Po wpisaniu danych - usunąć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Przybylski Stanisław</author>
  </authors>
  <commentList>
    <comment ref="D7" authorId="0">
      <text>
        <r>
          <rPr>
            <sz val="9"/>
            <rFont val="Tahoma"/>
            <family val="2"/>
          </rPr>
          <t>Po wpisaniu danych - usunąć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Przybylski Stanisław</author>
  </authors>
  <commentList>
    <comment ref="D7" authorId="0">
      <text>
        <r>
          <rPr>
            <sz val="9"/>
            <rFont val="Tahoma"/>
            <family val="2"/>
          </rPr>
          <t>Po wpisaniu danych - usunąć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Przybylski Stanisław</author>
  </authors>
  <commentList>
    <comment ref="D7" authorId="0">
      <text>
        <r>
          <rPr>
            <sz val="9"/>
            <rFont val="Tahoma"/>
            <family val="2"/>
          </rPr>
          <t>Po wpisaniu danych - usunąć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Przybylski Stanisław</author>
  </authors>
  <commentList>
    <comment ref="D7" authorId="0">
      <text>
        <r>
          <rPr>
            <sz val="9"/>
            <rFont val="Tahoma"/>
            <family val="2"/>
          </rPr>
          <t>Po wpisaniu danych - usunąć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<sst xmlns="http://schemas.openxmlformats.org/spreadsheetml/2006/main" count="462" uniqueCount="162">
  <si>
    <t>R   E   S   U   L   T   S</t>
  </si>
  <si>
    <t>EUROPEAN CHAMPIONSHIP in CASTINGSPORT</t>
  </si>
  <si>
    <t>Leszno / POLAND, 07-11 september 2005</t>
  </si>
  <si>
    <t>Start No.</t>
  </si>
  <si>
    <t>Event 1</t>
  </si>
  <si>
    <t>Event 2</t>
  </si>
  <si>
    <t>Distance 1</t>
  </si>
  <si>
    <t>Distance 2</t>
  </si>
  <si>
    <t>Event 3</t>
  </si>
  <si>
    <t>Event 4</t>
  </si>
  <si>
    <t>Event 5</t>
  </si>
  <si>
    <t>Event 6</t>
  </si>
  <si>
    <t>Event 7</t>
  </si>
  <si>
    <t>Event 8</t>
  </si>
  <si>
    <t>Event 9</t>
  </si>
  <si>
    <t>A</t>
  </si>
  <si>
    <t>B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</si>
  <si>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</si>
  <si>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</si>
  <si>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</si>
  <si>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</si>
  <si>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</si>
  <si>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</si>
  <si>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</si>
  <si>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</si>
  <si>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</si>
  <si>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M.</t>
  </si>
  <si>
    <t>N</t>
  </si>
  <si>
    <t>E</t>
  </si>
  <si>
    <r>
      <t xml:space="preserve">Event </t>
    </r>
    <r>
      <rPr>
        <b/>
        <sz val="8"/>
        <rFont val="Arial CE"/>
        <family val="2"/>
      </rPr>
      <t>1</t>
    </r>
  </si>
  <si>
    <r>
      <t xml:space="preserve">Event </t>
    </r>
    <r>
      <rPr>
        <b/>
        <sz val="8"/>
        <rFont val="Arial CE"/>
        <family val="2"/>
      </rPr>
      <t>2</t>
    </r>
  </si>
  <si>
    <r>
      <t xml:space="preserve">Event </t>
    </r>
    <r>
      <rPr>
        <b/>
        <sz val="8"/>
        <rFont val="Arial CE"/>
        <family val="2"/>
      </rPr>
      <t>3</t>
    </r>
  </si>
  <si>
    <r>
      <t xml:space="preserve">Event </t>
    </r>
    <r>
      <rPr>
        <b/>
        <sz val="8"/>
        <rFont val="Arial CE"/>
        <family val="2"/>
      </rPr>
      <t>4</t>
    </r>
  </si>
  <si>
    <r>
      <t xml:space="preserve">Event </t>
    </r>
    <r>
      <rPr>
        <b/>
        <sz val="8"/>
        <rFont val="Arial CE"/>
        <family val="2"/>
      </rPr>
      <t>5</t>
    </r>
  </si>
  <si>
    <r>
      <t xml:space="preserve">Event </t>
    </r>
    <r>
      <rPr>
        <b/>
        <sz val="8"/>
        <rFont val="Arial CE"/>
        <family val="2"/>
      </rPr>
      <t>6</t>
    </r>
  </si>
  <si>
    <r>
      <t xml:space="preserve">Event </t>
    </r>
    <r>
      <rPr>
        <b/>
        <sz val="8"/>
        <rFont val="Arial CE"/>
        <family val="2"/>
      </rPr>
      <t>7</t>
    </r>
  </si>
  <si>
    <r>
      <t xml:space="preserve">Event </t>
    </r>
    <r>
      <rPr>
        <b/>
        <sz val="8"/>
        <rFont val="Arial CE"/>
        <family val="2"/>
      </rPr>
      <t>8</t>
    </r>
  </si>
  <si>
    <r>
      <t xml:space="preserve">Event </t>
    </r>
    <r>
      <rPr>
        <b/>
        <sz val="8"/>
        <rFont val="Arial CE"/>
        <family val="2"/>
      </rPr>
      <t>9</t>
    </r>
  </si>
  <si>
    <t>Distance</t>
  </si>
  <si>
    <t>O</t>
  </si>
  <si>
    <t>P</t>
  </si>
  <si>
    <t>Q</t>
  </si>
  <si>
    <t>R</t>
  </si>
  <si>
    <t>S</t>
  </si>
  <si>
    <t>Event 1:  Fly Accuracy</t>
  </si>
  <si>
    <t>Time</t>
  </si>
  <si>
    <t xml:space="preserve"> Leszno/POLAND, 07-11 september 2005</t>
  </si>
  <si>
    <t>M e n</t>
  </si>
  <si>
    <t>Leszno/POLAND, 07-11 september 2005 r.</t>
  </si>
  <si>
    <t>Event 2: Fly Distance Single Handed</t>
  </si>
  <si>
    <t>Category</t>
  </si>
  <si>
    <t>T</t>
  </si>
  <si>
    <t>F i n a l s</t>
  </si>
  <si>
    <t>Event 5: Spinning Distance Single Handed</t>
  </si>
  <si>
    <t xml:space="preserve">Distance </t>
  </si>
  <si>
    <t>Event 6: Fly Distance Double Handed</t>
  </si>
  <si>
    <t>Event 7: Spinnig Distance Double Handed</t>
  </si>
  <si>
    <t>Event 8:  Multiplier Accuracy</t>
  </si>
  <si>
    <t>Event 9: Multiplier Distance Double Handed</t>
  </si>
  <si>
    <t>EUROPEAN CHANPIONSHIP in CASTINGSPORT</t>
  </si>
  <si>
    <t>Leszno/POLAND, 07-11 september 2005</t>
  </si>
  <si>
    <t>Events 1-5, Pentathlon - Men</t>
  </si>
  <si>
    <t>Nationality</t>
  </si>
  <si>
    <t>Surname and Name</t>
  </si>
  <si>
    <t>Rank</t>
  </si>
  <si>
    <t>Points</t>
  </si>
  <si>
    <t xml:space="preserve">F i n a l </t>
  </si>
  <si>
    <t>D1</t>
  </si>
  <si>
    <t>D2</t>
  </si>
  <si>
    <t>D3</t>
  </si>
  <si>
    <t>D4</t>
  </si>
  <si>
    <t>D5</t>
  </si>
  <si>
    <t>L a d i e s</t>
  </si>
  <si>
    <t>Events 1-5, Pentathlon - Ladies</t>
  </si>
  <si>
    <t>Team Results 5 Camp - Men</t>
  </si>
  <si>
    <t>Team</t>
  </si>
  <si>
    <t>Teamscore</t>
  </si>
  <si>
    <t>Team Results 5 Camp - Ladies</t>
  </si>
  <si>
    <t>D1-5</t>
  </si>
  <si>
    <t>D6</t>
  </si>
  <si>
    <t>D7</t>
  </si>
  <si>
    <t>Events 1-7, Hepathlon - Men</t>
  </si>
  <si>
    <t>D8</t>
  </si>
  <si>
    <t>D9</t>
  </si>
  <si>
    <t>Events 1-5, 8-9 All Round - Ladies</t>
  </si>
  <si>
    <t>D1-7</t>
  </si>
  <si>
    <t>D-8</t>
  </si>
  <si>
    <t>Events 1-9, All Round - Men</t>
  </si>
  <si>
    <r>
      <t>Record Europy: 71,75</t>
    </r>
    <r>
      <rPr>
        <b/>
        <sz val="10"/>
        <rFont val="Arial CE"/>
        <family val="2"/>
      </rPr>
      <t xml:space="preserve"> m - LUXA Jan (CZE)</t>
    </r>
  </si>
  <si>
    <r>
      <t xml:space="preserve">Record Europy: </t>
    </r>
    <r>
      <rPr>
        <b/>
        <sz val="10"/>
        <rFont val="Arial CE"/>
        <family val="2"/>
      </rPr>
      <t>57,98 m - CHUTINA Julie (CZE)</t>
    </r>
  </si>
  <si>
    <r>
      <t>Record Europy: 82,81</t>
    </r>
    <r>
      <rPr>
        <b/>
        <sz val="10"/>
        <rFont val="Arial CE"/>
        <family val="2"/>
      </rPr>
      <t xml:space="preserve"> m - HARTER Michael (GER)</t>
    </r>
  </si>
  <si>
    <r>
      <t>Record Europy: 73,41</t>
    </r>
    <r>
      <rPr>
        <b/>
        <sz val="10"/>
        <rFont val="Arial CE"/>
        <family val="2"/>
      </rPr>
      <t xml:space="preserve"> m - KOSONEN Marianne (FIN)</t>
    </r>
  </si>
  <si>
    <r>
      <t>Record Europy: 568,835</t>
    </r>
    <r>
      <rPr>
        <b/>
        <sz val="10"/>
        <rFont val="Arial CE"/>
        <family val="2"/>
      </rPr>
      <t xml:space="preserve"> - NAGEL Jens (GER)</t>
    </r>
  </si>
  <si>
    <r>
      <t>Record Europy: 516,860</t>
    </r>
    <r>
      <rPr>
        <b/>
        <sz val="10"/>
        <rFont val="Arial CE"/>
        <family val="2"/>
      </rPr>
      <t xml:space="preserve"> - MAISEL Jana (GER)</t>
    </r>
  </si>
  <si>
    <r>
      <t>Record Europy: 119,41</t>
    </r>
    <r>
      <rPr>
        <b/>
        <sz val="10"/>
        <rFont val="Arial CE"/>
        <family val="2"/>
      </rPr>
      <t xml:space="preserve"> m - BOETTGE Mikael (SWE)</t>
    </r>
  </si>
  <si>
    <r>
      <t>Record Europy: 947,560</t>
    </r>
    <r>
      <rPr>
        <b/>
        <sz val="10"/>
        <rFont val="Arial CE"/>
        <family val="2"/>
      </rPr>
      <t xml:space="preserve"> - LEXA Patrik (CZE)</t>
    </r>
  </si>
  <si>
    <r>
      <t>Record Europy: 114,67</t>
    </r>
    <r>
      <rPr>
        <b/>
        <sz val="10"/>
        <rFont val="Arial CE"/>
        <family val="2"/>
      </rPr>
      <t xml:space="preserve"> m - THAIN Peter (GBR)</t>
    </r>
  </si>
  <si>
    <r>
      <t>Record Europy: 98,22</t>
    </r>
    <r>
      <rPr>
        <b/>
        <sz val="10"/>
        <rFont val="Arial CE"/>
        <family val="2"/>
      </rPr>
      <t xml:space="preserve"> m - MAISEL Jana (GER)</t>
    </r>
  </si>
  <si>
    <r>
      <t>Record Europy: 748,310</t>
    </r>
    <r>
      <rPr>
        <b/>
        <sz val="10"/>
        <rFont val="Arial CE"/>
        <family val="2"/>
      </rPr>
      <t xml:space="preserve"> - MAISEL Jana (GER)</t>
    </r>
  </si>
  <si>
    <r>
      <t>Record Europy: 1 191,825</t>
    </r>
    <r>
      <rPr>
        <b/>
        <sz val="10"/>
        <rFont val="Arial CE"/>
        <family val="2"/>
      </rPr>
      <t xml:space="preserve"> - MAIRE-HENSGE Heinz (GER)</t>
    </r>
  </si>
  <si>
    <t xml:space="preserve">Event 4:  Spinning Accuracy </t>
  </si>
  <si>
    <t>AUT</t>
  </si>
  <si>
    <t>CRO</t>
  </si>
  <si>
    <t>ESP</t>
  </si>
  <si>
    <t>GER</t>
  </si>
  <si>
    <t>POL</t>
  </si>
  <si>
    <t>CHE</t>
  </si>
  <si>
    <t>SVK</t>
  </si>
  <si>
    <t>LIT</t>
  </si>
  <si>
    <t>CZE</t>
  </si>
  <si>
    <t>02:32,31</t>
  </si>
  <si>
    <t>02:40,22</t>
  </si>
  <si>
    <t>03:19,29</t>
  </si>
  <si>
    <t>03:37,69</t>
  </si>
  <si>
    <t>01:45,83</t>
  </si>
  <si>
    <t>03:36,07</t>
  </si>
  <si>
    <t>03:53,06</t>
  </si>
  <si>
    <t>02:29,33</t>
  </si>
  <si>
    <t>02:12,53</t>
  </si>
  <si>
    <t>02:37,69</t>
  </si>
  <si>
    <t>01:53,28</t>
  </si>
  <si>
    <t>01:50,80</t>
  </si>
  <si>
    <t>01:30,13</t>
  </si>
  <si>
    <t>01:51,80</t>
  </si>
  <si>
    <t>01:35,70</t>
  </si>
  <si>
    <t>01:39,44</t>
  </si>
  <si>
    <t>02:15,44</t>
  </si>
  <si>
    <t>01:47,15</t>
  </si>
  <si>
    <t>01:23,06</t>
  </si>
  <si>
    <t>01:41,79</t>
  </si>
  <si>
    <t>02:32,07</t>
  </si>
  <si>
    <t>01:29,97</t>
  </si>
  <si>
    <t>Event 3:  Spinning Accuracy Arenberg Target</t>
  </si>
  <si>
    <t>03:31,69</t>
  </si>
  <si>
    <t>04:29,16</t>
  </si>
  <si>
    <t>04:05,78</t>
  </si>
  <si>
    <t>04:03,94</t>
  </si>
  <si>
    <t>03:52,03</t>
  </si>
  <si>
    <t>03:54,56</t>
  </si>
  <si>
    <t>03:01,15</t>
  </si>
  <si>
    <t>02:41,06</t>
  </si>
  <si>
    <t>02:45,54</t>
  </si>
  <si>
    <t>02:37,65</t>
  </si>
  <si>
    <t>02:58,97</t>
  </si>
  <si>
    <t>04:25,56</t>
  </si>
  <si>
    <t>03:37,53</t>
  </si>
  <si>
    <t>03:37,41</t>
  </si>
  <si>
    <r>
      <t xml:space="preserve">Record Europy: </t>
    </r>
    <r>
      <rPr>
        <b/>
        <sz val="10"/>
        <rFont val="Arial CE"/>
        <family val="0"/>
      </rPr>
      <t>90,</t>
    </r>
    <r>
      <rPr>
        <b/>
        <sz val="10"/>
        <rFont val="Arial CE"/>
        <family val="2"/>
      </rPr>
      <t>13 m - MESZAROS Robert (SVK)</t>
    </r>
  </si>
  <si>
    <t>04:34,91</t>
  </si>
  <si>
    <t>06:37,56</t>
  </si>
  <si>
    <t>07:07,60</t>
  </si>
  <si>
    <t>07:02,56</t>
  </si>
  <si>
    <t>06:02,22</t>
  </si>
  <si>
    <t>05:14,22</t>
  </si>
  <si>
    <t>04:40,49</t>
  </si>
  <si>
    <t>06:30,59</t>
  </si>
  <si>
    <t>04:37,25</t>
  </si>
  <si>
    <t>04:09,97</t>
  </si>
  <si>
    <t>04:41,81</t>
  </si>
  <si>
    <t>05:21,65</t>
  </si>
  <si>
    <t>06:02,97</t>
  </si>
  <si>
    <t>05:10,65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</si>
</sst>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00"/>
    <numFmt numFmtId="173" formatCode="0.0"/>
    <numFmt numFmtId="174" formatCode=";;;"/>
    <numFmt numFmtId="175" formatCode="0.0000"/>
    <numFmt numFmtId="176" formatCode="0.00000"/>
    <numFmt numFmtId="177" formatCode="dd\ mmm\ yy"/>
    <numFmt numFmtId="178" formatCode="d\ mmmm\ yyyy"/>
    <numFmt numFmtId="179" formatCode="0.00;[Red]0.00"/>
    <numFmt numFmtId="180" formatCode="#,##0.000"/>
    <numFmt numFmtId="181" formatCode="mm:ss.0;@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i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7"/>
      <color indexed="14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8"/>
      <name val="Tahoma"/>
      <family val="0"/>
    </font>
    <font>
      <sz val="9"/>
      <color indexed="8"/>
      <name val="Arial CE"/>
      <family val="2"/>
    </font>
    <font>
      <sz val="9"/>
      <name val="Tahoma"/>
      <family val="2"/>
    </font>
    <font>
      <b/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72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4" fillId="0" borderId="0" xfId="0" applyNumberFormat="1" applyFont="1" applyAlignment="1">
      <alignment horizontal="left"/>
    </xf>
    <xf numFmtId="0" fontId="11" fillId="0" borderId="0" xfId="0" applyFont="1" applyAlignment="1">
      <alignment horizontal="center" vertical="top"/>
    </xf>
    <xf numFmtId="0" fontId="10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2" fontId="0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172" fontId="1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7" fontId="0" fillId="0" borderId="0" xfId="0" applyNumberFormat="1" applyFont="1" applyBorder="1" applyAlignment="1">
      <alignment horizontal="center" vertical="center"/>
    </xf>
    <xf numFmtId="47" fontId="0" fillId="0" borderId="0" xfId="0" applyNumberFormat="1" applyAlignment="1">
      <alignment/>
    </xf>
    <xf numFmtId="47" fontId="8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vertical="center"/>
    </xf>
    <xf numFmtId="47" fontId="3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vertical="center"/>
    </xf>
    <xf numFmtId="47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2" fontId="0" fillId="0" borderId="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b/>
        <i val="0"/>
        <color rgb="FFFF0000"/>
      </font>
      <fill>
        <patternFill patternType="solid">
          <bgColor rgb="FFFFFF99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ont>
        <b/>
        <i val="0"/>
        <color rgb="FFFF000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971550</xdr:colOff>
      <xdr:row>4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85725</xdr:colOff>
      <xdr:row>4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85725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971550</xdr:colOff>
      <xdr:row>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eszn0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wyniki"/>
      <sheetName val="1"/>
      <sheetName val="1k"/>
      <sheetName val="2"/>
      <sheetName val="2k"/>
      <sheetName val="3"/>
      <sheetName val="3k"/>
      <sheetName val="4"/>
      <sheetName val="4k"/>
      <sheetName val="5"/>
      <sheetName val="5k"/>
      <sheetName val="1-5"/>
      <sheetName val="1-5k"/>
      <sheetName val="Dr "/>
      <sheetName val="Drk"/>
      <sheetName val="6"/>
      <sheetName val="7"/>
      <sheetName val="1-7"/>
      <sheetName val="8"/>
      <sheetName val="8k"/>
      <sheetName val="9"/>
      <sheetName val="9k"/>
      <sheetName val="Wk"/>
      <sheetName val="1-9"/>
    </sheetNames>
    <sheetDataSet>
      <sheetData sheetId="0">
        <row r="9">
          <cell r="A9">
            <v>1</v>
          </cell>
          <cell r="B9" t="str">
            <v>HOCHWARTNER Helmut</v>
          </cell>
          <cell r="C9" t="str">
            <v>men</v>
          </cell>
          <cell r="D9" t="str">
            <v>Austria</v>
          </cell>
          <cell r="E9">
            <v>100</v>
          </cell>
          <cell r="F9" t="str">
            <v>03:56,00</v>
          </cell>
          <cell r="G9">
            <v>63.14</v>
          </cell>
          <cell r="H9">
            <v>58.28</v>
          </cell>
          <cell r="I9">
            <v>94</v>
          </cell>
          <cell r="J9" t="str">
            <v>01:57,85</v>
          </cell>
          <cell r="K9">
            <v>90</v>
          </cell>
          <cell r="L9" t="str">
            <v>04:04,34</v>
          </cell>
          <cell r="M9">
            <v>72.83</v>
          </cell>
          <cell r="N9">
            <v>66.51</v>
          </cell>
          <cell r="O9">
            <v>66</v>
          </cell>
          <cell r="P9" t="str">
            <v>x</v>
          </cell>
          <cell r="Q9" t="str">
            <v>x</v>
          </cell>
          <cell r="S9" t="str">
            <v>x</v>
          </cell>
        </row>
        <row r="10">
          <cell r="A10">
            <v>2</v>
          </cell>
          <cell r="B10" t="str">
            <v>STEVANOVIC Duszan</v>
          </cell>
          <cell r="C10" t="str">
            <v>men</v>
          </cell>
          <cell r="D10" t="str">
            <v>Slovenia</v>
          </cell>
          <cell r="E10">
            <v>80</v>
          </cell>
          <cell r="F10" t="str">
            <v>02:31,00</v>
          </cell>
          <cell r="G10">
            <v>57.06</v>
          </cell>
          <cell r="H10">
            <v>56.58</v>
          </cell>
          <cell r="I10">
            <v>76</v>
          </cell>
          <cell r="J10" t="str">
            <v>02:53,31</v>
          </cell>
          <cell r="K10">
            <v>85</v>
          </cell>
          <cell r="L10" t="str">
            <v>04:33,10</v>
          </cell>
          <cell r="M10">
            <v>76.9</v>
          </cell>
          <cell r="N10" t="str">
            <v>x</v>
          </cell>
          <cell r="O10" t="str">
            <v>x</v>
          </cell>
          <cell r="P10" t="str">
            <v>x</v>
          </cell>
          <cell r="Q10" t="str">
            <v>x</v>
          </cell>
          <cell r="S10" t="str">
            <v>x</v>
          </cell>
        </row>
        <row r="11">
          <cell r="A11">
            <v>3</v>
          </cell>
          <cell r="B11" t="str">
            <v>POJE Dragan</v>
          </cell>
          <cell r="C11" t="str">
            <v>men</v>
          </cell>
          <cell r="D11" t="str">
            <v>Croatia</v>
          </cell>
          <cell r="E11">
            <v>75</v>
          </cell>
          <cell r="F11" t="str">
            <v>03:45,00</v>
          </cell>
          <cell r="G11">
            <v>52.19</v>
          </cell>
          <cell r="H11">
            <v>51.28</v>
          </cell>
          <cell r="I11">
            <v>90</v>
          </cell>
          <cell r="J11" t="str">
            <v>02:23,01</v>
          </cell>
          <cell r="K11">
            <v>70</v>
          </cell>
          <cell r="L11" t="str">
            <v>04:46,03</v>
          </cell>
          <cell r="M11">
            <v>74.17</v>
          </cell>
          <cell r="N11" t="str">
            <v>x</v>
          </cell>
          <cell r="O11" t="str">
            <v>x</v>
          </cell>
          <cell r="P11" t="str">
            <v>x</v>
          </cell>
          <cell r="Q11" t="str">
            <v>x</v>
          </cell>
          <cell r="S11" t="str">
            <v>x</v>
          </cell>
        </row>
        <row r="12">
          <cell r="A12">
            <v>4</v>
          </cell>
          <cell r="B12" t="str">
            <v>BARNILS Antonio</v>
          </cell>
          <cell r="C12" t="str">
            <v>men</v>
          </cell>
          <cell r="D12" t="str">
            <v>Spain</v>
          </cell>
          <cell r="E12">
            <v>50</v>
          </cell>
          <cell r="F12" t="str">
            <v>03:57,00</v>
          </cell>
          <cell r="G12">
            <v>62.32</v>
          </cell>
          <cell r="H12">
            <v>53.74</v>
          </cell>
          <cell r="I12">
            <v>82</v>
          </cell>
          <cell r="J12" t="str">
            <v>02:20,75</v>
          </cell>
          <cell r="K12">
            <v>65</v>
          </cell>
          <cell r="L12" t="str">
            <v>04:13,94</v>
          </cell>
          <cell r="M12">
            <v>67.17</v>
          </cell>
          <cell r="N12">
            <v>72.69</v>
          </cell>
          <cell r="O12">
            <v>71.91</v>
          </cell>
          <cell r="P12">
            <v>99.74</v>
          </cell>
          <cell r="Q12">
            <v>50</v>
          </cell>
          <cell r="R12" t="str">
            <v>05:56,63</v>
          </cell>
          <cell r="S12">
            <v>0</v>
          </cell>
        </row>
        <row r="13">
          <cell r="A13">
            <v>5</v>
          </cell>
          <cell r="B13" t="str">
            <v>STEIN Ralf</v>
          </cell>
          <cell r="C13" t="str">
            <v>men</v>
          </cell>
          <cell r="D13" t="str">
            <v>Germany</v>
          </cell>
          <cell r="E13">
            <v>100</v>
          </cell>
          <cell r="F13" t="str">
            <v>03:30,00</v>
          </cell>
          <cell r="G13">
            <v>62.66</v>
          </cell>
          <cell r="H13">
            <v>60.96</v>
          </cell>
          <cell r="I13">
            <v>96</v>
          </cell>
          <cell r="J13" t="str">
            <v>02:15,52</v>
          </cell>
          <cell r="K13">
            <v>85</v>
          </cell>
          <cell r="L13" t="str">
            <v>03:47,50</v>
          </cell>
          <cell r="M13">
            <v>70.65</v>
          </cell>
          <cell r="N13">
            <v>70.31</v>
          </cell>
          <cell r="O13">
            <v>68.38</v>
          </cell>
          <cell r="P13">
            <v>107.26</v>
          </cell>
          <cell r="Q13">
            <v>90</v>
          </cell>
          <cell r="R13" t="str">
            <v>07:40,06</v>
          </cell>
          <cell r="S13">
            <v>111.97</v>
          </cell>
        </row>
        <row r="14">
          <cell r="A14">
            <v>6</v>
          </cell>
          <cell r="B14" t="str">
            <v>KUZA Jacek</v>
          </cell>
          <cell r="C14" t="str">
            <v>men</v>
          </cell>
          <cell r="D14" t="str">
            <v>Poland</v>
          </cell>
          <cell r="E14">
            <v>95</v>
          </cell>
          <cell r="F14" t="str">
            <v>04:01,00</v>
          </cell>
          <cell r="G14">
            <v>66.3</v>
          </cell>
          <cell r="H14">
            <v>66.12</v>
          </cell>
          <cell r="I14">
            <v>96</v>
          </cell>
          <cell r="J14" t="str">
            <v>02:53,81</v>
          </cell>
          <cell r="K14">
            <v>90</v>
          </cell>
          <cell r="L14" t="str">
            <v>04:56,28</v>
          </cell>
          <cell r="M14">
            <v>74.32</v>
          </cell>
          <cell r="N14">
            <v>74.53</v>
          </cell>
          <cell r="O14">
            <v>73.21</v>
          </cell>
          <cell r="P14">
            <v>107.98</v>
          </cell>
          <cell r="Q14">
            <v>80</v>
          </cell>
          <cell r="R14" t="str">
            <v>06:57,60</v>
          </cell>
          <cell r="S14">
            <v>93.06</v>
          </cell>
        </row>
        <row r="15">
          <cell r="A15">
            <v>7</v>
          </cell>
          <cell r="B15" t="str">
            <v>KONKOL Pavol</v>
          </cell>
          <cell r="C15" t="str">
            <v>men</v>
          </cell>
          <cell r="D15" t="str">
            <v>Slovakia</v>
          </cell>
          <cell r="E15">
            <v>100</v>
          </cell>
          <cell r="F15" t="str">
            <v>04:10,09</v>
          </cell>
          <cell r="G15">
            <v>58.43</v>
          </cell>
          <cell r="H15">
            <v>53.9</v>
          </cell>
          <cell r="I15">
            <v>90</v>
          </cell>
          <cell r="J15" t="str">
            <v>03:39,57</v>
          </cell>
          <cell r="K15">
            <v>75</v>
          </cell>
          <cell r="L15" t="str">
            <v>06:00,31</v>
          </cell>
          <cell r="M15">
            <v>77.55</v>
          </cell>
          <cell r="N15">
            <v>81.98</v>
          </cell>
          <cell r="O15">
            <v>81.84</v>
          </cell>
          <cell r="P15">
            <v>0</v>
          </cell>
          <cell r="Q15">
            <v>35</v>
          </cell>
          <cell r="R15" t="str">
            <v>07:42,34</v>
          </cell>
          <cell r="S15">
            <v>0</v>
          </cell>
        </row>
        <row r="16">
          <cell r="A16">
            <v>8</v>
          </cell>
          <cell r="B16" t="str">
            <v>MEINDL Gerhard</v>
          </cell>
          <cell r="C16" t="str">
            <v>men</v>
          </cell>
          <cell r="D16" t="str">
            <v>Austria</v>
          </cell>
          <cell r="E16">
            <v>75</v>
          </cell>
          <cell r="F16" t="str">
            <v>03:27,75</v>
          </cell>
          <cell r="G16">
            <v>53.28</v>
          </cell>
          <cell r="H16">
            <v>51.08</v>
          </cell>
          <cell r="I16">
            <v>98</v>
          </cell>
          <cell r="J16" t="str">
            <v>02:10,24</v>
          </cell>
          <cell r="K16">
            <v>85</v>
          </cell>
          <cell r="L16" t="str">
            <v>03:09,10</v>
          </cell>
          <cell r="M16">
            <v>66.79</v>
          </cell>
          <cell r="N16" t="str">
            <v>x</v>
          </cell>
          <cell r="O16" t="str">
            <v>x</v>
          </cell>
          <cell r="P16" t="str">
            <v>x</v>
          </cell>
          <cell r="Q16" t="str">
            <v>x</v>
          </cell>
          <cell r="S16" t="str">
            <v>x</v>
          </cell>
        </row>
        <row r="17">
          <cell r="A17">
            <v>9</v>
          </cell>
          <cell r="B17" t="str">
            <v>STRICKLER Otto</v>
          </cell>
          <cell r="C17" t="str">
            <v>men</v>
          </cell>
          <cell r="D17" t="str">
            <v>Switzerland</v>
          </cell>
          <cell r="E17">
            <v>80</v>
          </cell>
          <cell r="F17" t="str">
            <v>03:01,34</v>
          </cell>
          <cell r="G17">
            <v>55.76</v>
          </cell>
          <cell r="H17">
            <v>55.53</v>
          </cell>
          <cell r="I17">
            <v>100</v>
          </cell>
          <cell r="J17" t="str">
            <v>02:47,77</v>
          </cell>
          <cell r="K17">
            <v>85</v>
          </cell>
          <cell r="L17" t="str">
            <v>05:42,06</v>
          </cell>
          <cell r="M17">
            <v>69.32</v>
          </cell>
          <cell r="N17">
            <v>73.26</v>
          </cell>
          <cell r="O17">
            <v>71.52</v>
          </cell>
          <cell r="P17">
            <v>98.72</v>
          </cell>
          <cell r="Q17">
            <v>80</v>
          </cell>
          <cell r="R17" t="str">
            <v>07:51,06</v>
          </cell>
          <cell r="S17">
            <v>90.23</v>
          </cell>
        </row>
        <row r="18">
          <cell r="A18">
            <v>10</v>
          </cell>
          <cell r="B18" t="str">
            <v>NEWTON Hugh</v>
          </cell>
          <cell r="C18" t="str">
            <v>men</v>
          </cell>
          <cell r="D18" t="str">
            <v>United Kingdom</v>
          </cell>
          <cell r="E18" t="str">
            <v>x</v>
          </cell>
          <cell r="F18" t="str">
            <v>x</v>
          </cell>
          <cell r="G18">
            <v>53.63</v>
          </cell>
          <cell r="H18">
            <v>52.83</v>
          </cell>
          <cell r="I18" t="str">
            <v>x</v>
          </cell>
          <cell r="J18" t="str">
            <v>x</v>
          </cell>
          <cell r="K18" t="str">
            <v>x</v>
          </cell>
          <cell r="L18" t="str">
            <v>x</v>
          </cell>
          <cell r="M18">
            <v>62.47</v>
          </cell>
          <cell r="N18">
            <v>67.16</v>
          </cell>
          <cell r="O18">
            <v>65.49</v>
          </cell>
          <cell r="P18">
            <v>102.86</v>
          </cell>
          <cell r="Q18" t="str">
            <v>x</v>
          </cell>
          <cell r="S18">
            <v>103.07</v>
          </cell>
        </row>
        <row r="19">
          <cell r="A19">
            <v>11</v>
          </cell>
          <cell r="B19" t="str">
            <v>BAQUE Rafael</v>
          </cell>
          <cell r="C19" t="str">
            <v>men</v>
          </cell>
          <cell r="D19" t="str">
            <v>Spain</v>
          </cell>
          <cell r="E19">
            <v>80</v>
          </cell>
          <cell r="F19" t="str">
            <v>01:46,72</v>
          </cell>
          <cell r="G19">
            <v>52.14</v>
          </cell>
          <cell r="H19">
            <v>50.45</v>
          </cell>
          <cell r="I19">
            <v>88</v>
          </cell>
          <cell r="J19" t="str">
            <v>01:51,13</v>
          </cell>
          <cell r="K19">
            <v>60</v>
          </cell>
          <cell r="L19" t="str">
            <v>03:19,22</v>
          </cell>
          <cell r="M19">
            <v>76.31</v>
          </cell>
          <cell r="N19">
            <v>72.65</v>
          </cell>
          <cell r="O19">
            <v>71.33</v>
          </cell>
          <cell r="P19">
            <v>0</v>
          </cell>
          <cell r="Q19">
            <v>40</v>
          </cell>
          <cell r="R19" t="str">
            <v>04:03,25</v>
          </cell>
          <cell r="S19">
            <v>106.07</v>
          </cell>
        </row>
        <row r="20">
          <cell r="A20">
            <v>12</v>
          </cell>
          <cell r="B20" t="str">
            <v>STRAND Tomasz</v>
          </cell>
          <cell r="C20" t="str">
            <v>men</v>
          </cell>
          <cell r="D20" t="str">
            <v>Czech Republic</v>
          </cell>
          <cell r="E20">
            <v>95</v>
          </cell>
          <cell r="F20" t="str">
            <v>03:50,54</v>
          </cell>
          <cell r="G20">
            <v>63.75</v>
          </cell>
          <cell r="H20">
            <v>61.64</v>
          </cell>
          <cell r="I20">
            <v>88</v>
          </cell>
          <cell r="J20" t="str">
            <v>03:22,38</v>
          </cell>
          <cell r="K20">
            <v>80</v>
          </cell>
          <cell r="L20" t="str">
            <v>06:33,10</v>
          </cell>
          <cell r="M20">
            <v>69.72</v>
          </cell>
          <cell r="N20">
            <v>83.24</v>
          </cell>
          <cell r="O20">
            <v>78.8</v>
          </cell>
          <cell r="P20">
            <v>107</v>
          </cell>
          <cell r="Q20">
            <v>60</v>
          </cell>
          <cell r="R20" t="str">
            <v>05:50,37</v>
          </cell>
          <cell r="S20">
            <v>94.84</v>
          </cell>
        </row>
        <row r="21">
          <cell r="A21">
            <v>13</v>
          </cell>
          <cell r="B21" t="str">
            <v>HASSIG Reto</v>
          </cell>
          <cell r="C21" t="str">
            <v>men</v>
          </cell>
          <cell r="D21" t="str">
            <v>Switzerland</v>
          </cell>
          <cell r="E21">
            <v>95</v>
          </cell>
          <cell r="F21" t="str">
            <v>03:55,62</v>
          </cell>
          <cell r="G21">
            <v>64.43</v>
          </cell>
          <cell r="H21">
            <v>60.8</v>
          </cell>
          <cell r="I21">
            <v>82</v>
          </cell>
          <cell r="J21" t="str">
            <v>02:32,72</v>
          </cell>
          <cell r="K21">
            <v>70</v>
          </cell>
          <cell r="L21" t="str">
            <v>03:56,06</v>
          </cell>
          <cell r="M21">
            <v>71.15</v>
          </cell>
          <cell r="N21">
            <v>63.39</v>
          </cell>
          <cell r="O21">
            <v>61.58</v>
          </cell>
          <cell r="P21">
            <v>103.26</v>
          </cell>
          <cell r="Q21" t="str">
            <v>x</v>
          </cell>
          <cell r="S21" t="str">
            <v>x</v>
          </cell>
        </row>
        <row r="22">
          <cell r="A22">
            <v>14</v>
          </cell>
          <cell r="B22" t="str">
            <v>GATTERMAIER Werner</v>
          </cell>
          <cell r="C22" t="str">
            <v>men</v>
          </cell>
          <cell r="D22" t="str">
            <v>Austria</v>
          </cell>
          <cell r="E22">
            <v>95</v>
          </cell>
          <cell r="F22" t="str">
            <v>03:05,34</v>
          </cell>
          <cell r="G22">
            <v>57.4</v>
          </cell>
          <cell r="H22">
            <v>56.37</v>
          </cell>
          <cell r="I22">
            <v>86</v>
          </cell>
          <cell r="J22" t="str">
            <v>02:40,60</v>
          </cell>
          <cell r="K22">
            <v>80</v>
          </cell>
          <cell r="L22" t="str">
            <v>05:38,78</v>
          </cell>
          <cell r="M22">
            <v>62.38</v>
          </cell>
          <cell r="N22">
            <v>65.36</v>
          </cell>
          <cell r="O22">
            <v>65.29</v>
          </cell>
          <cell r="P22">
            <v>95.88</v>
          </cell>
          <cell r="Q22" t="str">
            <v>x</v>
          </cell>
          <cell r="S22" t="str">
            <v>x</v>
          </cell>
        </row>
        <row r="23">
          <cell r="A23">
            <v>15</v>
          </cell>
          <cell r="B23" t="str">
            <v>MICHALIK Karol</v>
          </cell>
          <cell r="C23" t="str">
            <v>men</v>
          </cell>
          <cell r="D23" t="str">
            <v>Slovakia</v>
          </cell>
          <cell r="E23">
            <v>100</v>
          </cell>
          <cell r="F23" t="str">
            <v>03:38,81</v>
          </cell>
          <cell r="G23">
            <v>66.89</v>
          </cell>
          <cell r="H23">
            <v>65.99</v>
          </cell>
          <cell r="I23">
            <v>96</v>
          </cell>
          <cell r="J23" t="str">
            <v>03:11,81</v>
          </cell>
          <cell r="K23">
            <v>90</v>
          </cell>
          <cell r="L23" t="str">
            <v>04:46,72</v>
          </cell>
          <cell r="M23">
            <v>77.31</v>
          </cell>
          <cell r="N23">
            <v>82.97</v>
          </cell>
          <cell r="O23">
            <v>82.72</v>
          </cell>
          <cell r="P23">
            <v>104.79</v>
          </cell>
          <cell r="Q23">
            <v>65</v>
          </cell>
          <cell r="R23" t="str">
            <v>06:56,75</v>
          </cell>
          <cell r="S23">
            <v>96.56</v>
          </cell>
        </row>
        <row r="24">
          <cell r="A24">
            <v>16</v>
          </cell>
          <cell r="B24" t="str">
            <v>BALLES Otmar</v>
          </cell>
          <cell r="C24" t="str">
            <v>men</v>
          </cell>
          <cell r="D24" t="str">
            <v>Germany</v>
          </cell>
          <cell r="E24">
            <v>95</v>
          </cell>
          <cell r="F24" t="str">
            <v>01:54,91</v>
          </cell>
          <cell r="G24">
            <v>63.94</v>
          </cell>
          <cell r="H24">
            <v>60.13</v>
          </cell>
          <cell r="I24">
            <v>88</v>
          </cell>
          <cell r="J24" t="str">
            <v>02:35,10</v>
          </cell>
          <cell r="K24">
            <v>80</v>
          </cell>
          <cell r="L24" t="str">
            <v>04:12,56</v>
          </cell>
          <cell r="M24">
            <v>73.09</v>
          </cell>
          <cell r="N24">
            <v>75.47</v>
          </cell>
          <cell r="O24">
            <v>74.49</v>
          </cell>
          <cell r="P24">
            <v>109.43</v>
          </cell>
          <cell r="Q24">
            <v>70</v>
          </cell>
          <cell r="R24" t="str">
            <v>05:43,41</v>
          </cell>
          <cell r="S24">
            <v>101.99</v>
          </cell>
        </row>
        <row r="25">
          <cell r="A25">
            <v>17</v>
          </cell>
          <cell r="B25" t="str">
            <v>TARGOSZ Włodzimierz</v>
          </cell>
          <cell r="C25" t="str">
            <v>men</v>
          </cell>
          <cell r="D25" t="str">
            <v>Poland</v>
          </cell>
          <cell r="E25">
            <v>95</v>
          </cell>
          <cell r="F25" t="str">
            <v>02:41,44</v>
          </cell>
          <cell r="G25">
            <v>64.99</v>
          </cell>
          <cell r="H25">
            <v>64.19</v>
          </cell>
          <cell r="I25">
            <v>96</v>
          </cell>
          <cell r="J25" t="str">
            <v>02:55,41</v>
          </cell>
          <cell r="K25">
            <v>90</v>
          </cell>
          <cell r="L25" t="str">
            <v>04:29,50</v>
          </cell>
          <cell r="M25">
            <v>74.41</v>
          </cell>
          <cell r="N25">
            <v>85.34</v>
          </cell>
          <cell r="O25">
            <v>81.54</v>
          </cell>
          <cell r="P25">
            <v>104.98</v>
          </cell>
          <cell r="Q25">
            <v>60</v>
          </cell>
          <cell r="R25" t="str">
            <v>05:32,38</v>
          </cell>
          <cell r="S25">
            <v>87.82</v>
          </cell>
        </row>
        <row r="26">
          <cell r="A26">
            <v>18</v>
          </cell>
          <cell r="B26" t="str">
            <v>HERNANDEZ Leandro</v>
          </cell>
          <cell r="C26" t="str">
            <v>men</v>
          </cell>
          <cell r="D26" t="str">
            <v>Spain</v>
          </cell>
          <cell r="E26">
            <v>85</v>
          </cell>
          <cell r="F26" t="str">
            <v>02:42,94</v>
          </cell>
          <cell r="G26">
            <v>52.52</v>
          </cell>
          <cell r="H26">
            <v>51.83</v>
          </cell>
          <cell r="I26">
            <v>86</v>
          </cell>
          <cell r="J26" t="str">
            <v>02:10,07</v>
          </cell>
          <cell r="K26">
            <v>60</v>
          </cell>
          <cell r="L26" t="str">
            <v>03:58,59</v>
          </cell>
          <cell r="M26">
            <v>73.99</v>
          </cell>
          <cell r="N26">
            <v>63.38</v>
          </cell>
          <cell r="O26">
            <v>60.49</v>
          </cell>
          <cell r="P26">
            <v>100.05</v>
          </cell>
          <cell r="Q26">
            <v>55</v>
          </cell>
          <cell r="R26" t="str">
            <v>05:48,91</v>
          </cell>
          <cell r="S26">
            <v>106.71</v>
          </cell>
        </row>
        <row r="27">
          <cell r="A27">
            <v>19</v>
          </cell>
          <cell r="B27" t="str">
            <v>PRISMANTAS Kristupas</v>
          </cell>
          <cell r="C27" t="str">
            <v>men</v>
          </cell>
          <cell r="D27" t="str">
            <v>Lithuania</v>
          </cell>
          <cell r="E27">
            <v>95</v>
          </cell>
          <cell r="F27" t="str">
            <v>02:25,84</v>
          </cell>
          <cell r="G27">
            <v>38.83</v>
          </cell>
          <cell r="H27">
            <v>36.92</v>
          </cell>
          <cell r="I27">
            <v>88</v>
          </cell>
          <cell r="J27" t="str">
            <v>02:22,06</v>
          </cell>
          <cell r="K27">
            <v>100</v>
          </cell>
          <cell r="L27" t="str">
            <v>04:30,40</v>
          </cell>
          <cell r="M27">
            <v>60.14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S27" t="str">
            <v>x</v>
          </cell>
        </row>
        <row r="28">
          <cell r="A28">
            <v>20</v>
          </cell>
          <cell r="B28" t="str">
            <v>LARSSEN Bjorn Roger</v>
          </cell>
          <cell r="C28" t="str">
            <v>men</v>
          </cell>
          <cell r="D28" t="str">
            <v>Norway</v>
          </cell>
          <cell r="E28" t="str">
            <v>x</v>
          </cell>
          <cell r="F28" t="str">
            <v>x</v>
          </cell>
          <cell r="G28">
            <v>65.87</v>
          </cell>
          <cell r="H28">
            <v>58.09</v>
          </cell>
          <cell r="I28">
            <v>86</v>
          </cell>
          <cell r="J28" t="str">
            <v>01:48,03</v>
          </cell>
          <cell r="K28" t="str">
            <v>x</v>
          </cell>
          <cell r="L28" t="str">
            <v>x</v>
          </cell>
          <cell r="M28">
            <v>74.01</v>
          </cell>
          <cell r="N28">
            <v>83.34</v>
          </cell>
          <cell r="O28">
            <v>76.72</v>
          </cell>
          <cell r="P28">
            <v>104.54</v>
          </cell>
          <cell r="Q28" t="str">
            <v>x</v>
          </cell>
          <cell r="S28">
            <v>100.38</v>
          </cell>
        </row>
        <row r="29">
          <cell r="A29">
            <v>21</v>
          </cell>
          <cell r="B29" t="str">
            <v>ERICSSON Lars-Eric</v>
          </cell>
          <cell r="C29" t="str">
            <v>men</v>
          </cell>
          <cell r="D29" t="str">
            <v>Sweden</v>
          </cell>
          <cell r="E29">
            <v>95</v>
          </cell>
          <cell r="F29" t="str">
            <v>03:04,03</v>
          </cell>
          <cell r="G29">
            <v>56.61</v>
          </cell>
          <cell r="H29">
            <v>55.58</v>
          </cell>
          <cell r="I29">
            <v>92</v>
          </cell>
          <cell r="J29" t="str">
            <v>02:28,60</v>
          </cell>
          <cell r="K29">
            <v>80</v>
          </cell>
          <cell r="L29" t="str">
            <v>04:43,40</v>
          </cell>
          <cell r="M29">
            <v>72.95</v>
          </cell>
          <cell r="N29">
            <v>75.85</v>
          </cell>
          <cell r="O29">
            <v>73.15</v>
          </cell>
          <cell r="P29">
            <v>0</v>
          </cell>
          <cell r="Q29" t="str">
            <v>x</v>
          </cell>
          <cell r="S29">
            <v>99.12</v>
          </cell>
        </row>
        <row r="30">
          <cell r="A30">
            <v>22</v>
          </cell>
          <cell r="B30" t="str">
            <v>MESZAROS Jan</v>
          </cell>
          <cell r="C30" t="str">
            <v>men</v>
          </cell>
          <cell r="D30" t="str">
            <v>Slovakia</v>
          </cell>
          <cell r="E30">
            <v>90</v>
          </cell>
          <cell r="F30" t="str">
            <v>03:20,39</v>
          </cell>
          <cell r="G30">
            <v>67.53</v>
          </cell>
          <cell r="H30">
            <v>63.64</v>
          </cell>
          <cell r="I30">
            <v>96</v>
          </cell>
          <cell r="J30" t="str">
            <v>02:03,69</v>
          </cell>
          <cell r="K30">
            <v>85</v>
          </cell>
          <cell r="L30" t="str">
            <v>03:56,50</v>
          </cell>
          <cell r="M30">
            <v>78.6</v>
          </cell>
          <cell r="N30">
            <v>81.4</v>
          </cell>
          <cell r="O30">
            <v>75.52</v>
          </cell>
          <cell r="P30">
            <v>103.94</v>
          </cell>
          <cell r="Q30">
            <v>75</v>
          </cell>
          <cell r="R30" t="str">
            <v>07:33,10</v>
          </cell>
          <cell r="S30">
            <v>91.23</v>
          </cell>
        </row>
        <row r="31">
          <cell r="A31">
            <v>23</v>
          </cell>
          <cell r="B31" t="str">
            <v>VISSER Wiebold</v>
          </cell>
          <cell r="C31" t="str">
            <v>men</v>
          </cell>
          <cell r="D31" t="str">
            <v>Germany</v>
          </cell>
          <cell r="E31">
            <v>100</v>
          </cell>
          <cell r="F31" t="str">
            <v>04:00,24</v>
          </cell>
          <cell r="G31">
            <v>65.61</v>
          </cell>
          <cell r="H31">
            <v>63.77</v>
          </cell>
          <cell r="I31">
            <v>100</v>
          </cell>
          <cell r="J31" t="str">
            <v>02:50,28</v>
          </cell>
          <cell r="K31">
            <v>95</v>
          </cell>
          <cell r="L31" t="str">
            <v>05:11,75</v>
          </cell>
          <cell r="M31">
            <v>71.24</v>
          </cell>
          <cell r="N31">
            <v>81.48</v>
          </cell>
          <cell r="O31">
            <v>76.39</v>
          </cell>
          <cell r="P31">
            <v>105.38</v>
          </cell>
          <cell r="Q31" t="str">
            <v>x</v>
          </cell>
          <cell r="S31" t="str">
            <v>x</v>
          </cell>
        </row>
        <row r="32">
          <cell r="A32">
            <v>24</v>
          </cell>
          <cell r="B32" t="str">
            <v>PAPRZYCKI Janusz</v>
          </cell>
          <cell r="C32" t="str">
            <v>men</v>
          </cell>
          <cell r="D32" t="str">
            <v>Poland</v>
          </cell>
          <cell r="E32">
            <v>90</v>
          </cell>
          <cell r="F32" t="str">
            <v>03:15,15</v>
          </cell>
          <cell r="G32">
            <v>61.92</v>
          </cell>
          <cell r="H32">
            <v>61.17</v>
          </cell>
          <cell r="I32">
            <v>96</v>
          </cell>
          <cell r="J32" t="str">
            <v>02:02,63</v>
          </cell>
          <cell r="K32">
            <v>100</v>
          </cell>
          <cell r="L32" t="str">
            <v>03:13,15</v>
          </cell>
          <cell r="M32">
            <v>73.06</v>
          </cell>
          <cell r="N32">
            <v>75.86</v>
          </cell>
          <cell r="O32">
            <v>73.13</v>
          </cell>
          <cell r="P32">
            <v>0</v>
          </cell>
          <cell r="Q32">
            <v>80</v>
          </cell>
          <cell r="R32" t="str">
            <v>05:27,72</v>
          </cell>
          <cell r="S32">
            <v>96.83</v>
          </cell>
        </row>
        <row r="33">
          <cell r="A33">
            <v>25</v>
          </cell>
          <cell r="B33" t="str">
            <v>LUXA Jozef</v>
          </cell>
          <cell r="C33" t="str">
            <v>men</v>
          </cell>
          <cell r="D33" t="str">
            <v>Czech Republic</v>
          </cell>
          <cell r="E33">
            <v>90</v>
          </cell>
          <cell r="F33" t="str">
            <v>02:29,51</v>
          </cell>
          <cell r="G33">
            <v>65.88</v>
          </cell>
          <cell r="H33">
            <v>64.05</v>
          </cell>
          <cell r="I33">
            <v>88</v>
          </cell>
          <cell r="J33" t="str">
            <v>02:16,78</v>
          </cell>
          <cell r="K33">
            <v>80</v>
          </cell>
          <cell r="L33" t="str">
            <v>03:50,63</v>
          </cell>
          <cell r="M33">
            <v>72.25</v>
          </cell>
          <cell r="N33">
            <v>87.29</v>
          </cell>
          <cell r="O33">
            <v>85.27</v>
          </cell>
          <cell r="P33">
            <v>107.17</v>
          </cell>
          <cell r="Q33">
            <v>60</v>
          </cell>
          <cell r="R33" t="str">
            <v>04:31,50</v>
          </cell>
          <cell r="S33">
            <v>103.75</v>
          </cell>
        </row>
        <row r="34">
          <cell r="A34">
            <v>26</v>
          </cell>
          <cell r="B34" t="str">
            <v>M GASQUE Jose</v>
          </cell>
          <cell r="C34" t="str">
            <v>men</v>
          </cell>
          <cell r="D34" t="str">
            <v>Spain</v>
          </cell>
          <cell r="E34">
            <v>50</v>
          </cell>
          <cell r="F34" t="str">
            <v>02:51,71</v>
          </cell>
          <cell r="G34">
            <v>0</v>
          </cell>
          <cell r="H34">
            <v>0</v>
          </cell>
          <cell r="I34">
            <v>62</v>
          </cell>
          <cell r="J34" t="str">
            <v>02:08,10</v>
          </cell>
          <cell r="K34">
            <v>80</v>
          </cell>
          <cell r="L34" t="str">
            <v>03:30,46</v>
          </cell>
          <cell r="M34">
            <v>66.78</v>
          </cell>
          <cell r="N34">
            <v>56.41</v>
          </cell>
          <cell r="O34">
            <v>50.83</v>
          </cell>
          <cell r="P34">
            <v>96.29</v>
          </cell>
          <cell r="Q34">
            <v>60</v>
          </cell>
          <cell r="R34" t="str">
            <v>04:35,63</v>
          </cell>
          <cell r="S34">
            <v>0</v>
          </cell>
        </row>
        <row r="35">
          <cell r="A35">
            <v>27</v>
          </cell>
          <cell r="B35" t="str">
            <v>ROMANOVSKIS Aleksandreas</v>
          </cell>
          <cell r="C35" t="str">
            <v>men</v>
          </cell>
          <cell r="D35" t="str">
            <v>Lithuania</v>
          </cell>
          <cell r="E35">
            <v>75</v>
          </cell>
          <cell r="F35" t="str">
            <v>04:22,99</v>
          </cell>
          <cell r="G35">
            <v>45.63</v>
          </cell>
          <cell r="H35">
            <v>45.52</v>
          </cell>
          <cell r="I35">
            <v>100</v>
          </cell>
          <cell r="J35" t="str">
            <v>02:27,62</v>
          </cell>
          <cell r="K35">
            <v>90</v>
          </cell>
          <cell r="L35" t="str">
            <v>04:19,91</v>
          </cell>
          <cell r="M35">
            <v>64.05</v>
          </cell>
          <cell r="N35" t="str">
            <v>x</v>
          </cell>
          <cell r="O35" t="str">
            <v>x</v>
          </cell>
          <cell r="P35" t="str">
            <v>x</v>
          </cell>
          <cell r="Q35" t="str">
            <v>x</v>
          </cell>
          <cell r="S35" t="str">
            <v>x</v>
          </cell>
        </row>
        <row r="36">
          <cell r="A36">
            <v>28</v>
          </cell>
          <cell r="B36" t="str">
            <v>WALLNSTORFER Kurt</v>
          </cell>
          <cell r="C36" t="str">
            <v>men</v>
          </cell>
          <cell r="D36" t="str">
            <v>Austria</v>
          </cell>
          <cell r="E36">
            <v>90</v>
          </cell>
          <cell r="F36" t="str">
            <v>03:06,10</v>
          </cell>
          <cell r="G36">
            <v>59.51</v>
          </cell>
          <cell r="H36">
            <v>59.48</v>
          </cell>
          <cell r="I36">
            <v>82</v>
          </cell>
          <cell r="J36" t="str">
            <v>02:31,75</v>
          </cell>
          <cell r="K36">
            <v>100</v>
          </cell>
          <cell r="L36" t="str">
            <v>03:36,16</v>
          </cell>
          <cell r="M36">
            <v>70.59</v>
          </cell>
          <cell r="N36">
            <v>71.3</v>
          </cell>
          <cell r="O36">
            <v>71.28</v>
          </cell>
          <cell r="P36">
            <v>102.62</v>
          </cell>
          <cell r="Q36" t="str">
            <v>x</v>
          </cell>
          <cell r="S36" t="str">
            <v>x</v>
          </cell>
        </row>
        <row r="37">
          <cell r="A37">
            <v>29</v>
          </cell>
          <cell r="B37" t="str">
            <v>THAIN Peter</v>
          </cell>
          <cell r="C37" t="str">
            <v>men</v>
          </cell>
          <cell r="D37" t="str">
            <v>United Kingdom</v>
          </cell>
          <cell r="E37" t="str">
            <v>x</v>
          </cell>
          <cell r="F37" t="str">
            <v>x</v>
          </cell>
          <cell r="G37">
            <v>52.99</v>
          </cell>
          <cell r="H37">
            <v>46.16</v>
          </cell>
          <cell r="I37" t="str">
            <v>x</v>
          </cell>
          <cell r="J37" t="str">
            <v>x</v>
          </cell>
          <cell r="K37" t="str">
            <v>x</v>
          </cell>
          <cell r="L37" t="str">
            <v>x</v>
          </cell>
          <cell r="M37">
            <v>72.68</v>
          </cell>
          <cell r="N37">
            <v>58.59</v>
          </cell>
          <cell r="O37">
            <v>58.54</v>
          </cell>
          <cell r="P37">
            <v>105.76</v>
          </cell>
          <cell r="Q37" t="str">
            <v>x</v>
          </cell>
          <cell r="S37">
            <v>116.15</v>
          </cell>
        </row>
        <row r="38">
          <cell r="A38">
            <v>30</v>
          </cell>
          <cell r="B38" t="str">
            <v>KLAUSLER Markus</v>
          </cell>
          <cell r="C38" t="str">
            <v>men</v>
          </cell>
          <cell r="D38" t="str">
            <v>Switzerland</v>
          </cell>
          <cell r="E38">
            <v>100</v>
          </cell>
          <cell r="F38" t="str">
            <v>02:25,84</v>
          </cell>
          <cell r="G38">
            <v>52.33</v>
          </cell>
          <cell r="H38">
            <v>49.02</v>
          </cell>
          <cell r="I38">
            <v>98</v>
          </cell>
          <cell r="J38" t="str">
            <v>02:45,22</v>
          </cell>
          <cell r="K38">
            <v>100</v>
          </cell>
          <cell r="L38" t="str">
            <v>04:21,59</v>
          </cell>
          <cell r="M38">
            <v>72.64</v>
          </cell>
          <cell r="N38">
            <v>77.18</v>
          </cell>
          <cell r="O38">
            <v>75.43</v>
          </cell>
          <cell r="P38">
            <v>105.47</v>
          </cell>
          <cell r="Q38">
            <v>65</v>
          </cell>
          <cell r="R38" t="str">
            <v>05:52,81</v>
          </cell>
          <cell r="S38">
            <v>108.39</v>
          </cell>
        </row>
        <row r="39">
          <cell r="A39">
            <v>31</v>
          </cell>
          <cell r="B39" t="str">
            <v>LUSSI Gerhard</v>
          </cell>
          <cell r="C39" t="str">
            <v>men</v>
          </cell>
          <cell r="D39" t="str">
            <v>Switzerland</v>
          </cell>
          <cell r="E39">
            <v>95</v>
          </cell>
          <cell r="F39" t="str">
            <v>03:19,66</v>
          </cell>
          <cell r="G39">
            <v>59.29</v>
          </cell>
          <cell r="H39">
            <v>55.3</v>
          </cell>
          <cell r="I39">
            <v>98</v>
          </cell>
          <cell r="J39" t="str">
            <v>02:50,78</v>
          </cell>
          <cell r="K39">
            <v>80</v>
          </cell>
          <cell r="L39" t="str">
            <v>05:21,12</v>
          </cell>
          <cell r="M39">
            <v>68.88</v>
          </cell>
          <cell r="N39">
            <v>66.21</v>
          </cell>
          <cell r="O39">
            <v>65.62</v>
          </cell>
          <cell r="P39">
            <v>96.22</v>
          </cell>
          <cell r="Q39">
            <v>85</v>
          </cell>
          <cell r="R39" t="str">
            <v>05:43,15</v>
          </cell>
          <cell r="S39">
            <v>95.17</v>
          </cell>
        </row>
        <row r="40">
          <cell r="A40">
            <v>32</v>
          </cell>
          <cell r="B40" t="str">
            <v>NOGA Marek</v>
          </cell>
          <cell r="C40" t="str">
            <v>men</v>
          </cell>
          <cell r="D40" t="str">
            <v>Poland</v>
          </cell>
          <cell r="E40">
            <v>90</v>
          </cell>
          <cell r="F40" t="str">
            <v>04:11,28</v>
          </cell>
          <cell r="G40">
            <v>60.12</v>
          </cell>
          <cell r="H40">
            <v>56.75</v>
          </cell>
          <cell r="I40">
            <v>92</v>
          </cell>
          <cell r="J40" t="str">
            <v>01:57,56</v>
          </cell>
          <cell r="K40">
            <v>100</v>
          </cell>
          <cell r="L40" t="str">
            <v>04:52,57</v>
          </cell>
          <cell r="M40">
            <v>74.61</v>
          </cell>
          <cell r="N40">
            <v>81.98</v>
          </cell>
          <cell r="O40">
            <v>74.97</v>
          </cell>
          <cell r="P40">
            <v>93.66</v>
          </cell>
          <cell r="Q40">
            <v>65</v>
          </cell>
          <cell r="R40" t="str">
            <v>06:11,53</v>
          </cell>
          <cell r="S40">
            <v>89.88</v>
          </cell>
        </row>
        <row r="41">
          <cell r="A41">
            <v>33</v>
          </cell>
          <cell r="B41" t="str">
            <v>LEXA Tomasz</v>
          </cell>
          <cell r="C41" t="str">
            <v>men</v>
          </cell>
          <cell r="D41" t="str">
            <v>Czech Republic</v>
          </cell>
          <cell r="E41">
            <v>90</v>
          </cell>
          <cell r="F41" t="str">
            <v>02:02,41</v>
          </cell>
          <cell r="G41">
            <v>67.09</v>
          </cell>
          <cell r="H41">
            <v>66.32</v>
          </cell>
          <cell r="I41">
            <v>98</v>
          </cell>
          <cell r="J41" t="str">
            <v>02:10,25</v>
          </cell>
          <cell r="K41">
            <v>100</v>
          </cell>
          <cell r="L41" t="str">
            <v>04:13,25</v>
          </cell>
          <cell r="M41">
            <v>74.91</v>
          </cell>
          <cell r="N41">
            <v>84.42</v>
          </cell>
          <cell r="O41">
            <v>77.98</v>
          </cell>
          <cell r="P41">
            <v>105.1</v>
          </cell>
          <cell r="Q41">
            <v>80</v>
          </cell>
          <cell r="R41" t="str">
            <v>06:01,87</v>
          </cell>
          <cell r="S41">
            <v>0</v>
          </cell>
        </row>
        <row r="42">
          <cell r="A42">
            <v>34</v>
          </cell>
          <cell r="B42" t="str">
            <v>SINKEVICIUS Laurynas</v>
          </cell>
          <cell r="C42" t="str">
            <v>men</v>
          </cell>
          <cell r="D42" t="str">
            <v>Lithuania</v>
          </cell>
          <cell r="E42">
            <v>70</v>
          </cell>
          <cell r="F42" t="str">
            <v>03:36,28</v>
          </cell>
          <cell r="G42">
            <v>52.28</v>
          </cell>
          <cell r="H42">
            <v>52.23</v>
          </cell>
          <cell r="I42">
            <v>90</v>
          </cell>
          <cell r="J42" t="str">
            <v>02:05,19</v>
          </cell>
          <cell r="K42">
            <v>85</v>
          </cell>
          <cell r="L42" t="str">
            <v>03:20,60</v>
          </cell>
          <cell r="M42">
            <v>56.81</v>
          </cell>
          <cell r="N42" t="str">
            <v>x</v>
          </cell>
          <cell r="O42" t="str">
            <v>x</v>
          </cell>
          <cell r="P42" t="str">
            <v>x</v>
          </cell>
          <cell r="Q42" t="str">
            <v>x</v>
          </cell>
          <cell r="S42" t="str">
            <v>x</v>
          </cell>
        </row>
        <row r="43">
          <cell r="A43">
            <v>35</v>
          </cell>
          <cell r="B43" t="str">
            <v>MESZAROS Juraj</v>
          </cell>
          <cell r="C43" t="str">
            <v>men</v>
          </cell>
          <cell r="D43" t="str">
            <v>Slovakia</v>
          </cell>
          <cell r="E43">
            <v>80</v>
          </cell>
          <cell r="F43" t="str">
            <v>05:00,54</v>
          </cell>
          <cell r="G43">
            <v>61.64</v>
          </cell>
          <cell r="H43">
            <v>61.08</v>
          </cell>
          <cell r="I43">
            <v>92</v>
          </cell>
          <cell r="J43" t="str">
            <v>02:48,03</v>
          </cell>
          <cell r="K43">
            <v>85</v>
          </cell>
          <cell r="L43" t="str">
            <v>05:30,03</v>
          </cell>
          <cell r="M43">
            <v>73.77</v>
          </cell>
          <cell r="N43">
            <v>74.92</v>
          </cell>
          <cell r="O43">
            <v>73.48</v>
          </cell>
          <cell r="P43">
            <v>97.91</v>
          </cell>
          <cell r="Q43">
            <v>45</v>
          </cell>
          <cell r="R43" t="str">
            <v>06:42,00</v>
          </cell>
          <cell r="S43">
            <v>61.41</v>
          </cell>
        </row>
        <row r="44">
          <cell r="A44">
            <v>36</v>
          </cell>
          <cell r="B44" t="str">
            <v>HEINZ Maire-Hensge</v>
          </cell>
          <cell r="C44" t="str">
            <v>men</v>
          </cell>
          <cell r="D44" t="str">
            <v>Germany</v>
          </cell>
          <cell r="E44">
            <v>100</v>
          </cell>
          <cell r="F44" t="str">
            <v>02:36,09</v>
          </cell>
          <cell r="G44">
            <v>69.82</v>
          </cell>
          <cell r="H44">
            <v>69.29</v>
          </cell>
          <cell r="I44">
            <v>96</v>
          </cell>
          <cell r="J44" t="str">
            <v>03:01,44</v>
          </cell>
          <cell r="K44">
            <v>100</v>
          </cell>
          <cell r="L44" t="str">
            <v>04:37,97</v>
          </cell>
          <cell r="M44">
            <v>71.64</v>
          </cell>
          <cell r="N44">
            <v>79.64</v>
          </cell>
          <cell r="O44">
            <v>74.73</v>
          </cell>
          <cell r="P44">
            <v>107.26</v>
          </cell>
          <cell r="Q44">
            <v>75</v>
          </cell>
          <cell r="R44" t="str">
            <v>06:38,00</v>
          </cell>
          <cell r="S44">
            <v>106.89</v>
          </cell>
        </row>
        <row r="45">
          <cell r="A45">
            <v>37</v>
          </cell>
          <cell r="B45" t="str">
            <v>PUIGVI  Juan</v>
          </cell>
          <cell r="C45" t="str">
            <v>men</v>
          </cell>
          <cell r="D45" t="str">
            <v>Spain</v>
          </cell>
          <cell r="E45">
            <v>95</v>
          </cell>
          <cell r="F45" t="str">
            <v>03:13,44</v>
          </cell>
          <cell r="G45">
            <v>47.89</v>
          </cell>
          <cell r="H45">
            <v>47.21</v>
          </cell>
          <cell r="I45">
            <v>66</v>
          </cell>
          <cell r="J45" t="str">
            <v>02:29,57</v>
          </cell>
          <cell r="K45">
            <v>65</v>
          </cell>
          <cell r="L45" t="str">
            <v>04:57,03</v>
          </cell>
          <cell r="M45">
            <v>66.96</v>
          </cell>
          <cell r="N45">
            <v>62.94</v>
          </cell>
          <cell r="O45">
            <v>58.23</v>
          </cell>
          <cell r="P45">
            <v>101.51</v>
          </cell>
          <cell r="Q45">
            <v>40</v>
          </cell>
          <cell r="R45" t="str">
            <v>06:01,75</v>
          </cell>
          <cell r="S45">
            <v>97.1</v>
          </cell>
        </row>
        <row r="46">
          <cell r="A46">
            <v>38</v>
          </cell>
          <cell r="B46" t="str">
            <v>ALSAKER Thomas</v>
          </cell>
          <cell r="C46" t="str">
            <v>men</v>
          </cell>
          <cell r="D46" t="str">
            <v>Norway</v>
          </cell>
          <cell r="E46">
            <v>95</v>
          </cell>
          <cell r="F46" t="str">
            <v>02:10,65</v>
          </cell>
          <cell r="G46">
            <v>57.14</v>
          </cell>
          <cell r="H46">
            <v>56.82</v>
          </cell>
          <cell r="I46">
            <v>92</v>
          </cell>
          <cell r="J46" t="str">
            <v>02:13,60</v>
          </cell>
          <cell r="K46" t="str">
            <v>x</v>
          </cell>
          <cell r="L46" t="str">
            <v>x</v>
          </cell>
          <cell r="M46">
            <v>72.66</v>
          </cell>
          <cell r="N46" t="str">
            <v>x</v>
          </cell>
          <cell r="O46" t="str">
            <v>x</v>
          </cell>
          <cell r="P46">
            <v>104.81</v>
          </cell>
          <cell r="Q46" t="str">
            <v>x</v>
          </cell>
          <cell r="S46">
            <v>94.38</v>
          </cell>
        </row>
        <row r="47">
          <cell r="A47">
            <v>39</v>
          </cell>
          <cell r="B47" t="str">
            <v>GRGUR Lutz</v>
          </cell>
          <cell r="C47" t="str">
            <v>men</v>
          </cell>
          <cell r="D47" t="str">
            <v>Croatia</v>
          </cell>
          <cell r="E47">
            <v>55</v>
          </cell>
          <cell r="F47" t="str">
            <v>04:38,66</v>
          </cell>
          <cell r="G47">
            <v>39</v>
          </cell>
          <cell r="H47">
            <v>38.89</v>
          </cell>
          <cell r="I47">
            <v>72</v>
          </cell>
          <cell r="J47" t="str">
            <v>02:37,60</v>
          </cell>
          <cell r="K47">
            <v>45</v>
          </cell>
          <cell r="L47" t="str">
            <v>04:54,12</v>
          </cell>
          <cell r="M47">
            <v>70.75</v>
          </cell>
          <cell r="N47" t="str">
            <v>x</v>
          </cell>
          <cell r="O47" t="str">
            <v>x</v>
          </cell>
          <cell r="P47" t="str">
            <v>x</v>
          </cell>
          <cell r="Q47" t="str">
            <v>x</v>
          </cell>
          <cell r="S47" t="str">
            <v>x</v>
          </cell>
        </row>
        <row r="48">
          <cell r="A48">
            <v>40</v>
          </cell>
          <cell r="B48" t="str">
            <v>WANLUND Hakan</v>
          </cell>
          <cell r="C48" t="str">
            <v>men</v>
          </cell>
          <cell r="D48" t="str">
            <v>Sweden</v>
          </cell>
          <cell r="E48">
            <v>75</v>
          </cell>
          <cell r="F48" t="str">
            <v>02:03,41</v>
          </cell>
          <cell r="G48">
            <v>59.49</v>
          </cell>
          <cell r="H48">
            <v>59.32</v>
          </cell>
          <cell r="I48">
            <v>90</v>
          </cell>
          <cell r="J48" t="str">
            <v>01:40,78</v>
          </cell>
          <cell r="K48">
            <v>95</v>
          </cell>
          <cell r="L48" t="str">
            <v>03:49,94</v>
          </cell>
          <cell r="M48">
            <v>0</v>
          </cell>
          <cell r="N48">
            <v>77.46</v>
          </cell>
          <cell r="O48">
            <v>76.12</v>
          </cell>
          <cell r="P48" t="str">
            <v>x</v>
          </cell>
          <cell r="Q48" t="str">
            <v>x</v>
          </cell>
          <cell r="S48" t="str">
            <v>x</v>
          </cell>
        </row>
        <row r="49">
          <cell r="A49">
            <v>41</v>
          </cell>
          <cell r="B49" t="str">
            <v>POPOVIC Marko</v>
          </cell>
          <cell r="C49" t="str">
            <v>men</v>
          </cell>
          <cell r="D49" t="str">
            <v>Croatia</v>
          </cell>
          <cell r="E49">
            <v>90</v>
          </cell>
          <cell r="F49" t="str">
            <v>02:20,94</v>
          </cell>
          <cell r="G49">
            <v>40.28</v>
          </cell>
          <cell r="H49">
            <v>40.09</v>
          </cell>
          <cell r="I49">
            <v>100</v>
          </cell>
          <cell r="J49" t="str">
            <v>01:57,44</v>
          </cell>
          <cell r="K49">
            <v>100</v>
          </cell>
          <cell r="L49" t="str">
            <v>03:52,19</v>
          </cell>
          <cell r="M49">
            <v>61.86</v>
          </cell>
          <cell r="N49" t="str">
            <v>x</v>
          </cell>
          <cell r="O49" t="str">
            <v>x</v>
          </cell>
          <cell r="P49" t="str">
            <v>x</v>
          </cell>
          <cell r="Q49" t="str">
            <v>x</v>
          </cell>
          <cell r="S49" t="str">
            <v>x</v>
          </cell>
        </row>
        <row r="50">
          <cell r="A50">
            <v>42</v>
          </cell>
          <cell r="B50" t="str">
            <v>HARTER Michael</v>
          </cell>
          <cell r="C50" t="str">
            <v>men</v>
          </cell>
          <cell r="D50" t="str">
            <v>Germany</v>
          </cell>
          <cell r="E50">
            <v>85</v>
          </cell>
          <cell r="F50" t="str">
            <v>03:11,41</v>
          </cell>
          <cell r="G50">
            <v>66.27</v>
          </cell>
          <cell r="H50">
            <v>62.78</v>
          </cell>
          <cell r="I50">
            <v>98</v>
          </cell>
          <cell r="J50" t="str">
            <v>01:55,04</v>
          </cell>
          <cell r="K50">
            <v>75</v>
          </cell>
          <cell r="L50" t="str">
            <v>04:08,85</v>
          </cell>
          <cell r="M50">
            <v>73.97</v>
          </cell>
          <cell r="N50">
            <v>74.08</v>
          </cell>
          <cell r="O50">
            <v>68.47</v>
          </cell>
          <cell r="P50">
            <v>101.44</v>
          </cell>
          <cell r="Q50">
            <v>80</v>
          </cell>
          <cell r="R50" t="str">
            <v>05:53,40</v>
          </cell>
          <cell r="S50">
            <v>94.63</v>
          </cell>
        </row>
        <row r="51">
          <cell r="A51">
            <v>43</v>
          </cell>
          <cell r="B51" t="str">
            <v>FURLAN Borut</v>
          </cell>
          <cell r="C51" t="str">
            <v>men</v>
          </cell>
          <cell r="D51" t="str">
            <v>Slovenia</v>
          </cell>
          <cell r="E51">
            <v>85</v>
          </cell>
          <cell r="F51" t="str">
            <v>02:36,97</v>
          </cell>
          <cell r="G51">
            <v>62.13</v>
          </cell>
          <cell r="H51">
            <v>60.24</v>
          </cell>
          <cell r="I51">
            <v>98</v>
          </cell>
          <cell r="J51" t="str">
            <v>02:10,90</v>
          </cell>
          <cell r="K51">
            <v>90</v>
          </cell>
          <cell r="L51" t="str">
            <v>04:36,69</v>
          </cell>
          <cell r="M51">
            <v>72.85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S51" t="str">
            <v>x</v>
          </cell>
        </row>
        <row r="52">
          <cell r="A52">
            <v>44</v>
          </cell>
          <cell r="B52" t="str">
            <v>TARGOSZ Mateusz</v>
          </cell>
          <cell r="C52" t="str">
            <v>men</v>
          </cell>
          <cell r="D52" t="str">
            <v>Poland</v>
          </cell>
          <cell r="E52">
            <v>95</v>
          </cell>
          <cell r="F52" t="str">
            <v>02:20,44</v>
          </cell>
          <cell r="G52">
            <v>63.07</v>
          </cell>
          <cell r="H52">
            <v>60.96</v>
          </cell>
          <cell r="I52">
            <v>96</v>
          </cell>
          <cell r="J52" t="str">
            <v>01:53,78</v>
          </cell>
          <cell r="K52">
            <v>85</v>
          </cell>
          <cell r="L52" t="str">
            <v>03:05,84</v>
          </cell>
          <cell r="M52">
            <v>66.89</v>
          </cell>
          <cell r="N52">
            <v>81.97</v>
          </cell>
          <cell r="O52">
            <v>78.8</v>
          </cell>
          <cell r="P52">
            <v>0</v>
          </cell>
          <cell r="Q52">
            <v>55</v>
          </cell>
          <cell r="R52" t="str">
            <v>04:39,91</v>
          </cell>
          <cell r="S52">
            <v>97.16</v>
          </cell>
        </row>
        <row r="53">
          <cell r="A53">
            <v>45</v>
          </cell>
          <cell r="B53" t="str">
            <v>LEXA Patryk</v>
          </cell>
          <cell r="C53" t="str">
            <v>men</v>
          </cell>
          <cell r="D53" t="str">
            <v>Czech Republic</v>
          </cell>
          <cell r="E53">
            <v>100</v>
          </cell>
          <cell r="F53" t="str">
            <v>02:12,81</v>
          </cell>
          <cell r="G53">
            <v>68.36</v>
          </cell>
          <cell r="H53">
            <v>65.27</v>
          </cell>
          <cell r="I53">
            <v>100</v>
          </cell>
          <cell r="J53" t="str">
            <v>02:15,59</v>
          </cell>
          <cell r="K53">
            <v>95</v>
          </cell>
          <cell r="L53" t="str">
            <v>03:49,34</v>
          </cell>
          <cell r="M53">
            <v>71.11</v>
          </cell>
          <cell r="N53">
            <v>85.31</v>
          </cell>
          <cell r="O53">
            <v>85.03</v>
          </cell>
          <cell r="P53">
            <v>114.68</v>
          </cell>
          <cell r="Q53">
            <v>65</v>
          </cell>
          <cell r="R53" t="str">
            <v>06:00,16</v>
          </cell>
          <cell r="S53">
            <v>94.16</v>
          </cell>
        </row>
        <row r="54">
          <cell r="A54">
            <v>46</v>
          </cell>
          <cell r="B54" t="str">
            <v>NAHLIK Rastislav</v>
          </cell>
          <cell r="C54" t="str">
            <v>men</v>
          </cell>
          <cell r="D54" t="str">
            <v>Slovakia</v>
          </cell>
          <cell r="E54">
            <v>80</v>
          </cell>
          <cell r="F54" t="str">
            <v>03:20,03</v>
          </cell>
          <cell r="G54">
            <v>65.21</v>
          </cell>
          <cell r="H54">
            <v>62.89</v>
          </cell>
          <cell r="I54">
            <v>98</v>
          </cell>
          <cell r="J54" t="str">
            <v>02:47,60</v>
          </cell>
          <cell r="K54">
            <v>95</v>
          </cell>
          <cell r="L54" t="str">
            <v>03:47,54</v>
          </cell>
          <cell r="M54">
            <v>72.45</v>
          </cell>
          <cell r="N54">
            <v>74.35</v>
          </cell>
          <cell r="O54">
            <v>69.6</v>
          </cell>
          <cell r="P54">
            <v>97.27</v>
          </cell>
          <cell r="Q54" t="str">
            <v>x</v>
          </cell>
          <cell r="S54" t="str">
            <v>x</v>
          </cell>
        </row>
        <row r="55">
          <cell r="A55">
            <v>47</v>
          </cell>
          <cell r="B55" t="str">
            <v>HOWLETT Colin</v>
          </cell>
          <cell r="C55" t="str">
            <v>men</v>
          </cell>
          <cell r="D55" t="str">
            <v>United Kingdom</v>
          </cell>
          <cell r="E55" t="str">
            <v>x</v>
          </cell>
          <cell r="F55" t="str">
            <v>x</v>
          </cell>
          <cell r="G55" t="str">
            <v>x</v>
          </cell>
          <cell r="H55" t="str">
            <v>x</v>
          </cell>
          <cell r="I55" t="str">
            <v>x</v>
          </cell>
          <cell r="J55" t="str">
            <v>x</v>
          </cell>
          <cell r="K55" t="str">
            <v>x</v>
          </cell>
          <cell r="L55" t="str">
            <v>x</v>
          </cell>
          <cell r="M55">
            <v>68.81</v>
          </cell>
          <cell r="N55" t="str">
            <v>x</v>
          </cell>
          <cell r="O55" t="str">
            <v>x</v>
          </cell>
          <cell r="P55">
            <v>101.17</v>
          </cell>
          <cell r="Q55" t="str">
            <v>x</v>
          </cell>
          <cell r="S55">
            <v>100.42</v>
          </cell>
        </row>
        <row r="56">
          <cell r="A56">
            <v>48</v>
          </cell>
          <cell r="B56" t="str">
            <v>HNIZDIL Daniel</v>
          </cell>
          <cell r="C56" t="str">
            <v>men</v>
          </cell>
          <cell r="D56" t="str">
            <v>Czech Republic</v>
          </cell>
          <cell r="E56">
            <v>90</v>
          </cell>
          <cell r="F56" t="str">
            <v>03:48,25</v>
          </cell>
          <cell r="G56">
            <v>59.26</v>
          </cell>
          <cell r="H56">
            <v>59.25</v>
          </cell>
          <cell r="I56">
            <v>100</v>
          </cell>
          <cell r="J56" t="str">
            <v>01:53,87</v>
          </cell>
          <cell r="K56">
            <v>95</v>
          </cell>
          <cell r="L56" t="str">
            <v>03:48,16</v>
          </cell>
          <cell r="M56">
            <v>69.4</v>
          </cell>
          <cell r="N56">
            <v>77.17</v>
          </cell>
          <cell r="O56">
            <v>72.03</v>
          </cell>
          <cell r="P56">
            <v>109.21</v>
          </cell>
          <cell r="Q56">
            <v>80</v>
          </cell>
          <cell r="R56" t="str">
            <v>05:07,13</v>
          </cell>
          <cell r="S56">
            <v>87.02</v>
          </cell>
        </row>
        <row r="57">
          <cell r="A57">
            <v>49</v>
          </cell>
          <cell r="B57" t="str">
            <v>MEINDL Harald</v>
          </cell>
          <cell r="C57" t="str">
            <v>men</v>
          </cell>
          <cell r="D57" t="str">
            <v>Austria</v>
          </cell>
          <cell r="E57">
            <v>90</v>
          </cell>
          <cell r="F57" t="str">
            <v>03:34,66</v>
          </cell>
          <cell r="G57">
            <v>59</v>
          </cell>
          <cell r="H57">
            <v>56.75</v>
          </cell>
          <cell r="I57">
            <v>98</v>
          </cell>
          <cell r="J57" t="str">
            <v>03:13,50</v>
          </cell>
          <cell r="K57">
            <v>90</v>
          </cell>
          <cell r="L57" t="str">
            <v>05:46,50</v>
          </cell>
          <cell r="M57">
            <v>60.92</v>
          </cell>
          <cell r="N57">
            <v>77.95</v>
          </cell>
          <cell r="O57">
            <v>72.72</v>
          </cell>
          <cell r="P57">
            <v>98.06</v>
          </cell>
          <cell r="Q57" t="str">
            <v>x</v>
          </cell>
          <cell r="S57" t="str">
            <v>x</v>
          </cell>
        </row>
        <row r="58">
          <cell r="A58">
            <v>50</v>
          </cell>
          <cell r="B58" t="str">
            <v>EBELING Olaf</v>
          </cell>
          <cell r="C58" t="str">
            <v>men</v>
          </cell>
          <cell r="D58" t="str">
            <v>Germany</v>
          </cell>
          <cell r="E58" t="str">
            <v>x</v>
          </cell>
          <cell r="F58" t="str">
            <v>x</v>
          </cell>
          <cell r="G58" t="str">
            <v>x</v>
          </cell>
          <cell r="H58" t="str">
            <v>x</v>
          </cell>
          <cell r="I58" t="str">
            <v>x</v>
          </cell>
          <cell r="J58" t="str">
            <v>x</v>
          </cell>
          <cell r="K58" t="str">
            <v>x</v>
          </cell>
          <cell r="L58" t="str">
            <v>x</v>
          </cell>
          <cell r="M58" t="str">
            <v>x</v>
          </cell>
          <cell r="N58" t="str">
            <v>x</v>
          </cell>
          <cell r="O58" t="str">
            <v>x</v>
          </cell>
          <cell r="P58" t="str">
            <v>x</v>
          </cell>
          <cell r="Q58">
            <v>90</v>
          </cell>
          <cell r="R58" t="str">
            <v>06:06,04</v>
          </cell>
          <cell r="S58">
            <v>98.64</v>
          </cell>
        </row>
        <row r="59">
          <cell r="A59">
            <v>51</v>
          </cell>
          <cell r="B59" t="str">
            <v>SVIRBUTAVICIUS Marjonas</v>
          </cell>
          <cell r="C59" t="str">
            <v>men</v>
          </cell>
          <cell r="D59" t="str">
            <v>Lithuania</v>
          </cell>
          <cell r="E59">
            <v>90</v>
          </cell>
          <cell r="F59" t="str">
            <v>02:41,43</v>
          </cell>
          <cell r="G59">
            <v>52.22</v>
          </cell>
          <cell r="H59">
            <v>50.78</v>
          </cell>
          <cell r="I59">
            <v>100</v>
          </cell>
          <cell r="J59" t="str">
            <v>02:01,38</v>
          </cell>
          <cell r="K59">
            <v>80</v>
          </cell>
          <cell r="L59" t="str">
            <v>03:12,41</v>
          </cell>
          <cell r="M59">
            <v>72.01</v>
          </cell>
          <cell r="N59" t="str">
            <v>x</v>
          </cell>
          <cell r="O59" t="str">
            <v>x</v>
          </cell>
          <cell r="P59" t="str">
            <v>x</v>
          </cell>
          <cell r="Q59" t="str">
            <v>x</v>
          </cell>
          <cell r="S59" t="str">
            <v>x</v>
          </cell>
        </row>
        <row r="60">
          <cell r="A60">
            <v>52</v>
          </cell>
          <cell r="B60" t="str">
            <v>LUXA Jan</v>
          </cell>
          <cell r="C60" t="str">
            <v>men</v>
          </cell>
          <cell r="D60" t="str">
            <v>Czech Republic</v>
          </cell>
          <cell r="E60">
            <v>90</v>
          </cell>
          <cell r="F60" t="str">
            <v>02:39,81</v>
          </cell>
          <cell r="G60">
            <v>64.2</v>
          </cell>
          <cell r="H60">
            <v>59.92</v>
          </cell>
          <cell r="I60">
            <v>100</v>
          </cell>
          <cell r="J60" t="str">
            <v>02:32,00</v>
          </cell>
          <cell r="K60">
            <v>95</v>
          </cell>
          <cell r="L60" t="str">
            <v>04:37,60</v>
          </cell>
          <cell r="M60">
            <v>73.87</v>
          </cell>
          <cell r="N60">
            <v>79.79</v>
          </cell>
          <cell r="O60">
            <v>77.42</v>
          </cell>
          <cell r="P60">
            <v>101</v>
          </cell>
          <cell r="Q60">
            <v>85</v>
          </cell>
          <cell r="R60" t="str">
            <v>04:56,38</v>
          </cell>
          <cell r="S60">
            <v>96.11</v>
          </cell>
        </row>
        <row r="61">
          <cell r="A61">
            <v>53</v>
          </cell>
          <cell r="B61" t="str">
            <v>SCHWARZ Markus</v>
          </cell>
          <cell r="C61" t="str">
            <v>men</v>
          </cell>
          <cell r="D61" t="str">
            <v>Switzerland</v>
          </cell>
          <cell r="E61">
            <v>95</v>
          </cell>
          <cell r="F61" t="str">
            <v>02:42,75</v>
          </cell>
          <cell r="G61">
            <v>66.52</v>
          </cell>
          <cell r="H61">
            <v>63.63</v>
          </cell>
          <cell r="I61">
            <v>100</v>
          </cell>
          <cell r="J61" t="str">
            <v>02:31,00</v>
          </cell>
          <cell r="K61">
            <v>95</v>
          </cell>
          <cell r="L61" t="str">
            <v>03:33,78</v>
          </cell>
          <cell r="M61">
            <v>0</v>
          </cell>
          <cell r="N61">
            <v>81.79</v>
          </cell>
          <cell r="O61">
            <v>75.67</v>
          </cell>
          <cell r="P61">
            <v>103.42</v>
          </cell>
          <cell r="Q61">
            <v>95</v>
          </cell>
          <cell r="R61" t="str">
            <v>05:05,72</v>
          </cell>
          <cell r="S61">
            <v>82.14</v>
          </cell>
        </row>
        <row r="62">
          <cell r="A62">
            <v>54</v>
          </cell>
          <cell r="B62" t="str">
            <v>MESZAROS Robert</v>
          </cell>
          <cell r="C62" t="str">
            <v>men</v>
          </cell>
          <cell r="D62" t="str">
            <v>Slovakia</v>
          </cell>
          <cell r="E62">
            <v>90</v>
          </cell>
          <cell r="F62" t="str">
            <v>04:04,47</v>
          </cell>
          <cell r="G62">
            <v>67.46</v>
          </cell>
          <cell r="H62">
            <v>62.92</v>
          </cell>
          <cell r="I62">
            <v>96</v>
          </cell>
          <cell r="J62" t="str">
            <v>03:49,56</v>
          </cell>
          <cell r="K62">
            <v>65</v>
          </cell>
          <cell r="L62" t="str">
            <v>05:34,16</v>
          </cell>
          <cell r="M62">
            <v>80.43</v>
          </cell>
          <cell r="N62">
            <v>80.21</v>
          </cell>
          <cell r="O62">
            <v>80.19</v>
          </cell>
          <cell r="P62">
            <v>103.88</v>
          </cell>
          <cell r="Q62" t="str">
            <v>x</v>
          </cell>
          <cell r="S62" t="str">
            <v>x</v>
          </cell>
        </row>
        <row r="63">
          <cell r="A63">
            <v>55</v>
          </cell>
          <cell r="B63" t="str">
            <v>del ROSARIO Augustin</v>
          </cell>
          <cell r="C63" t="str">
            <v>men</v>
          </cell>
          <cell r="D63" t="str">
            <v>Spain</v>
          </cell>
          <cell r="E63">
            <v>10</v>
          </cell>
          <cell r="F63" t="str">
            <v>02:11,84</v>
          </cell>
          <cell r="G63">
            <v>43.14</v>
          </cell>
          <cell r="H63">
            <v>37.57</v>
          </cell>
          <cell r="I63">
            <v>72</v>
          </cell>
          <cell r="J63" t="str">
            <v>02:57,50</v>
          </cell>
          <cell r="K63">
            <v>35</v>
          </cell>
          <cell r="L63" t="str">
            <v>04:55,18</v>
          </cell>
          <cell r="M63">
            <v>68.67</v>
          </cell>
          <cell r="N63">
            <v>56.43</v>
          </cell>
          <cell r="O63">
            <v>51.98</v>
          </cell>
          <cell r="P63">
            <v>105.62</v>
          </cell>
          <cell r="Q63">
            <v>30</v>
          </cell>
          <cell r="R63" t="str">
            <v>06:44,09</v>
          </cell>
          <cell r="S63">
            <v>98.8</v>
          </cell>
        </row>
        <row r="64">
          <cell r="A64">
            <v>56</v>
          </cell>
          <cell r="B64" t="str">
            <v>MOŚKO Zbigniew</v>
          </cell>
          <cell r="C64" t="str">
            <v>men</v>
          </cell>
          <cell r="D64" t="str">
            <v>Poland</v>
          </cell>
          <cell r="E64">
            <v>95</v>
          </cell>
          <cell r="F64" t="str">
            <v>03:46,96</v>
          </cell>
          <cell r="G64">
            <v>55.77</v>
          </cell>
          <cell r="H64">
            <v>55.32</v>
          </cell>
          <cell r="I64">
            <v>94</v>
          </cell>
          <cell r="J64" t="str">
            <v>02:24,19</v>
          </cell>
          <cell r="K64">
            <v>85</v>
          </cell>
          <cell r="L64" t="str">
            <v>03:58,49</v>
          </cell>
          <cell r="M64">
            <v>70.11</v>
          </cell>
          <cell r="N64">
            <v>72.15</v>
          </cell>
          <cell r="O64">
            <v>70.58</v>
          </cell>
          <cell r="P64">
            <v>93.29</v>
          </cell>
          <cell r="Q64">
            <v>20</v>
          </cell>
          <cell r="R64" t="str">
            <v>07:36,40</v>
          </cell>
          <cell r="S64">
            <v>92.11</v>
          </cell>
        </row>
        <row r="65">
          <cell r="A65">
            <v>57</v>
          </cell>
          <cell r="B65" t="str">
            <v>NAGEL Jens</v>
          </cell>
          <cell r="C65" t="str">
            <v>men</v>
          </cell>
          <cell r="D65" t="str">
            <v>Germany</v>
          </cell>
          <cell r="E65">
            <v>100</v>
          </cell>
          <cell r="F65" t="str">
            <v>03:46,96</v>
          </cell>
          <cell r="G65">
            <v>61.39</v>
          </cell>
          <cell r="H65">
            <v>61.39</v>
          </cell>
          <cell r="I65">
            <v>98</v>
          </cell>
          <cell r="J65" t="str">
            <v>02:24,09</v>
          </cell>
          <cell r="K65">
            <v>90</v>
          </cell>
          <cell r="L65" t="str">
            <v>04:42,95</v>
          </cell>
          <cell r="M65">
            <v>74.04</v>
          </cell>
          <cell r="N65">
            <v>82.65</v>
          </cell>
          <cell r="O65">
            <v>79.13</v>
          </cell>
          <cell r="P65">
            <v>107.19</v>
          </cell>
          <cell r="Q65">
            <v>100</v>
          </cell>
          <cell r="R65" t="str">
            <v>05:34,22</v>
          </cell>
          <cell r="S65">
            <v>106.36</v>
          </cell>
        </row>
        <row r="66">
          <cell r="A66">
            <v>58</v>
          </cell>
          <cell r="B66" t="str">
            <v>GRUNIGER Fredi</v>
          </cell>
          <cell r="C66" t="str">
            <v>men</v>
          </cell>
          <cell r="D66" t="str">
            <v>Switzerland</v>
          </cell>
          <cell r="E66">
            <v>90</v>
          </cell>
          <cell r="F66" t="str">
            <v>03:03,53</v>
          </cell>
          <cell r="G66">
            <v>60.79</v>
          </cell>
          <cell r="H66">
            <v>55.96</v>
          </cell>
          <cell r="I66">
            <v>96</v>
          </cell>
          <cell r="J66" t="str">
            <v>02:53,03</v>
          </cell>
          <cell r="K66">
            <v>70</v>
          </cell>
          <cell r="L66" t="str">
            <v>05:42,12</v>
          </cell>
          <cell r="M66">
            <v>65.63</v>
          </cell>
          <cell r="N66">
            <v>76.51</v>
          </cell>
          <cell r="O66">
            <v>73.02</v>
          </cell>
          <cell r="P66">
            <v>97.79</v>
          </cell>
          <cell r="Q66">
            <v>65</v>
          </cell>
          <cell r="R66" t="str">
            <v>06:48,40</v>
          </cell>
          <cell r="S66">
            <v>0</v>
          </cell>
        </row>
        <row r="67">
          <cell r="A67">
            <v>59</v>
          </cell>
          <cell r="B67" t="str">
            <v>TURK Marino</v>
          </cell>
          <cell r="C67" t="str">
            <v>men</v>
          </cell>
          <cell r="D67" t="str">
            <v>Croatia</v>
          </cell>
          <cell r="E67">
            <v>75</v>
          </cell>
          <cell r="F67" t="str">
            <v>03:14,41</v>
          </cell>
          <cell r="G67">
            <v>42.97</v>
          </cell>
          <cell r="H67">
            <v>41.77</v>
          </cell>
          <cell r="I67">
            <v>86</v>
          </cell>
          <cell r="J67" t="str">
            <v>02:14,75</v>
          </cell>
          <cell r="K67">
            <v>85</v>
          </cell>
          <cell r="L67" t="str">
            <v>04:17,23</v>
          </cell>
          <cell r="M67">
            <v>68.06</v>
          </cell>
          <cell r="N67" t="str">
            <v>x</v>
          </cell>
          <cell r="O67" t="str">
            <v>x</v>
          </cell>
          <cell r="P67" t="str">
            <v>x</v>
          </cell>
          <cell r="Q67" t="str">
            <v>x</v>
          </cell>
          <cell r="S67" t="str">
            <v>x</v>
          </cell>
        </row>
        <row r="68">
          <cell r="A68">
            <v>60</v>
          </cell>
          <cell r="B68" t="str">
            <v>KOCIROVA Zuzanna</v>
          </cell>
          <cell r="C68" t="str">
            <v>ladies</v>
          </cell>
          <cell r="D68" t="str">
            <v>Czech Republic</v>
          </cell>
          <cell r="E68">
            <v>80</v>
          </cell>
          <cell r="F68" t="str">
            <v>03:17,29</v>
          </cell>
          <cell r="G68">
            <v>54.7</v>
          </cell>
          <cell r="H68">
            <v>53.07</v>
          </cell>
          <cell r="I68">
            <v>100</v>
          </cell>
          <cell r="J68" t="str">
            <v>02:48,25</v>
          </cell>
          <cell r="K68">
            <v>90</v>
          </cell>
          <cell r="L68" t="str">
            <v>05:16,56</v>
          </cell>
          <cell r="M68">
            <v>67.83</v>
          </cell>
          <cell r="Q68">
            <v>55</v>
          </cell>
          <cell r="R68" t="str">
            <v>05:00,97</v>
          </cell>
          <cell r="S68">
            <v>74.92</v>
          </cell>
        </row>
        <row r="69">
          <cell r="A69">
            <v>61</v>
          </cell>
          <cell r="B69" t="str">
            <v>EMBEROVA Zuzana</v>
          </cell>
          <cell r="C69" t="str">
            <v>ladies</v>
          </cell>
          <cell r="D69" t="str">
            <v>Slovakia</v>
          </cell>
          <cell r="E69">
            <v>65</v>
          </cell>
          <cell r="F69" t="str">
            <v>03:44,92</v>
          </cell>
          <cell r="G69">
            <v>45.54</v>
          </cell>
          <cell r="H69">
            <v>44.05</v>
          </cell>
          <cell r="I69">
            <v>82</v>
          </cell>
          <cell r="J69" t="str">
            <v>02:57,87</v>
          </cell>
          <cell r="K69">
            <v>55</v>
          </cell>
          <cell r="L69" t="str">
            <v>06:31,50</v>
          </cell>
          <cell r="M69">
            <v>60.78</v>
          </cell>
          <cell r="Q69" t="str">
            <v>x</v>
          </cell>
          <cell r="S69" t="str">
            <v>x</v>
          </cell>
        </row>
        <row r="70">
          <cell r="A70">
            <v>62</v>
          </cell>
          <cell r="B70" t="str">
            <v>MIKOVA Barbora</v>
          </cell>
          <cell r="C70" t="str">
            <v>ladies</v>
          </cell>
          <cell r="D70" t="str">
            <v>Czech Republic</v>
          </cell>
          <cell r="E70">
            <v>65</v>
          </cell>
          <cell r="F70" t="str">
            <v>03:01,50</v>
          </cell>
          <cell r="G70">
            <v>54.92</v>
          </cell>
          <cell r="H70">
            <v>54.28</v>
          </cell>
          <cell r="I70">
            <v>92</v>
          </cell>
          <cell r="J70" t="str">
            <v>02:05,22</v>
          </cell>
          <cell r="K70">
            <v>85</v>
          </cell>
          <cell r="L70" t="str">
            <v>03:41,12</v>
          </cell>
          <cell r="M70">
            <v>64.17</v>
          </cell>
          <cell r="Q70">
            <v>45</v>
          </cell>
          <cell r="R70" t="str">
            <v>07:18,19</v>
          </cell>
          <cell r="S70">
            <v>66.42</v>
          </cell>
        </row>
        <row r="71">
          <cell r="A71">
            <v>63</v>
          </cell>
          <cell r="B71" t="str">
            <v>MAISEL Jana</v>
          </cell>
          <cell r="C71" t="str">
            <v>ladies</v>
          </cell>
          <cell r="D71" t="str">
            <v>Germany</v>
          </cell>
          <cell r="E71">
            <v>95</v>
          </cell>
          <cell r="F71" t="str">
            <v>03:10,27</v>
          </cell>
          <cell r="G71">
            <v>55.89</v>
          </cell>
          <cell r="H71">
            <v>55.16</v>
          </cell>
          <cell r="I71">
            <v>96</v>
          </cell>
          <cell r="J71" t="str">
            <v>02:19,48</v>
          </cell>
          <cell r="K71">
            <v>95</v>
          </cell>
          <cell r="L71" t="str">
            <v>04:20,90</v>
          </cell>
          <cell r="M71">
            <v>66.22</v>
          </cell>
          <cell r="Q71">
            <v>90</v>
          </cell>
          <cell r="R71" t="str">
            <v>05:24,59</v>
          </cell>
          <cell r="S71">
            <v>90.33</v>
          </cell>
        </row>
        <row r="72">
          <cell r="A72">
            <v>64</v>
          </cell>
          <cell r="B72" t="str">
            <v>JANKOVICOVA Lucia</v>
          </cell>
          <cell r="C72" t="str">
            <v>ladies</v>
          </cell>
          <cell r="D72" t="str">
            <v>Slovakia</v>
          </cell>
          <cell r="E72">
            <v>55</v>
          </cell>
          <cell r="F72" t="str">
            <v>03:45,23</v>
          </cell>
          <cell r="G72">
            <v>40.88</v>
          </cell>
          <cell r="H72">
            <v>40.41</v>
          </cell>
          <cell r="I72">
            <v>100</v>
          </cell>
          <cell r="J72" t="str">
            <v>02:41,18</v>
          </cell>
          <cell r="K72">
            <v>85</v>
          </cell>
          <cell r="L72" t="str">
            <v>05:04,13</v>
          </cell>
          <cell r="M72">
            <v>52.8</v>
          </cell>
          <cell r="Q72" t="str">
            <v>x</v>
          </cell>
          <cell r="R72" t="str">
            <v>x</v>
          </cell>
          <cell r="S72" t="str">
            <v>X</v>
          </cell>
        </row>
        <row r="73">
          <cell r="A73">
            <v>65</v>
          </cell>
          <cell r="B73" t="str">
            <v>TALAR Monika</v>
          </cell>
          <cell r="C73" t="str">
            <v>ladies</v>
          </cell>
          <cell r="D73" t="str">
            <v>Poland</v>
          </cell>
          <cell r="E73">
            <v>75</v>
          </cell>
          <cell r="F73" t="str">
            <v>03:16,82</v>
          </cell>
          <cell r="G73">
            <v>49.33</v>
          </cell>
          <cell r="H73">
            <v>45.76</v>
          </cell>
          <cell r="I73">
            <v>74</v>
          </cell>
          <cell r="J73" t="str">
            <v>03:07,34</v>
          </cell>
          <cell r="K73">
            <v>90</v>
          </cell>
          <cell r="L73" t="str">
            <v>04:51,31</v>
          </cell>
          <cell r="M73">
            <v>74.03</v>
          </cell>
          <cell r="Q73">
            <v>75</v>
          </cell>
          <cell r="R73" t="str">
            <v>06:36,25</v>
          </cell>
          <cell r="S73">
            <v>80.79</v>
          </cell>
        </row>
        <row r="74">
          <cell r="A74">
            <v>66</v>
          </cell>
          <cell r="B74" t="str">
            <v>ERNST Kathrin</v>
          </cell>
          <cell r="C74" t="str">
            <v>ladies</v>
          </cell>
          <cell r="D74" t="str">
            <v>Germany</v>
          </cell>
          <cell r="E74">
            <v>70</v>
          </cell>
          <cell r="F74" t="str">
            <v>02:29,79</v>
          </cell>
          <cell r="G74">
            <v>55.63</v>
          </cell>
          <cell r="H74">
            <v>55.24</v>
          </cell>
          <cell r="I74">
            <v>94</v>
          </cell>
          <cell r="J74" t="str">
            <v>02:57,70</v>
          </cell>
          <cell r="K74">
            <v>80</v>
          </cell>
          <cell r="L74" t="str">
            <v>04:26,19</v>
          </cell>
          <cell r="M74">
            <v>67.08</v>
          </cell>
          <cell r="Q74">
            <v>60</v>
          </cell>
          <cell r="R74" t="str">
            <v>07:00,50</v>
          </cell>
          <cell r="S74">
            <v>91.99</v>
          </cell>
        </row>
        <row r="75">
          <cell r="A75">
            <v>67</v>
          </cell>
          <cell r="B75" t="str">
            <v>MACKEVICIENE Violeta</v>
          </cell>
          <cell r="C75" t="str">
            <v>ladies</v>
          </cell>
          <cell r="D75" t="str">
            <v>Lithuania</v>
          </cell>
          <cell r="E75">
            <v>60</v>
          </cell>
          <cell r="F75" t="str">
            <v>03:27,87</v>
          </cell>
          <cell r="G75">
            <v>44.62</v>
          </cell>
          <cell r="H75">
            <v>41.81</v>
          </cell>
          <cell r="I75">
            <v>60</v>
          </cell>
          <cell r="J75" t="str">
            <v>02:46,61</v>
          </cell>
          <cell r="K75">
            <v>60</v>
          </cell>
          <cell r="L75" t="str">
            <v>04:38,35</v>
          </cell>
          <cell r="M75">
            <v>51.39</v>
          </cell>
          <cell r="Q75" t="str">
            <v>x</v>
          </cell>
          <cell r="S75" t="str">
            <v>x</v>
          </cell>
        </row>
        <row r="76">
          <cell r="A76">
            <v>68</v>
          </cell>
          <cell r="B76" t="str">
            <v>SVIRBUTAVICIUS Ugne</v>
          </cell>
          <cell r="C76" t="str">
            <v>ladies</v>
          </cell>
          <cell r="D76" t="str">
            <v>Lithuania</v>
          </cell>
          <cell r="E76">
            <v>60</v>
          </cell>
          <cell r="F76" t="str">
            <v>03:16,47</v>
          </cell>
          <cell r="G76">
            <v>39.45</v>
          </cell>
          <cell r="H76">
            <v>36.91</v>
          </cell>
          <cell r="I76">
            <v>88</v>
          </cell>
          <cell r="J76" t="str">
            <v>02:07,69</v>
          </cell>
          <cell r="K76">
            <v>70</v>
          </cell>
          <cell r="L76" t="str">
            <v>04:11,31</v>
          </cell>
          <cell r="M76">
            <v>54.31</v>
          </cell>
          <cell r="Q76" t="str">
            <v>x</v>
          </cell>
          <cell r="S76" t="str">
            <v>x</v>
          </cell>
        </row>
        <row r="77">
          <cell r="A77">
            <v>69</v>
          </cell>
          <cell r="B77" t="str">
            <v>BIALIK Iwona</v>
          </cell>
          <cell r="C77" t="str">
            <v>ladies</v>
          </cell>
          <cell r="D77" t="str">
            <v>Poland</v>
          </cell>
          <cell r="E77">
            <v>85</v>
          </cell>
          <cell r="F77" t="str">
            <v>04:08,94</v>
          </cell>
          <cell r="G77">
            <v>43.59</v>
          </cell>
          <cell r="H77">
            <v>41.91</v>
          </cell>
          <cell r="I77">
            <v>94</v>
          </cell>
          <cell r="J77" t="str">
            <v>03:08,25</v>
          </cell>
          <cell r="K77">
            <v>80</v>
          </cell>
          <cell r="L77" t="str">
            <v>05:03,53</v>
          </cell>
          <cell r="M77">
            <v>69.62</v>
          </cell>
          <cell r="Q77" t="str">
            <v>x</v>
          </cell>
          <cell r="S77" t="str">
            <v>x</v>
          </cell>
        </row>
        <row r="78">
          <cell r="A78">
            <v>70</v>
          </cell>
          <cell r="B78" t="str">
            <v>DURRWALD Sabrina</v>
          </cell>
          <cell r="C78" t="str">
            <v>ladies</v>
          </cell>
          <cell r="D78" t="str">
            <v>Germany</v>
          </cell>
          <cell r="E78">
            <v>85</v>
          </cell>
          <cell r="F78" t="str">
            <v>03:26,93</v>
          </cell>
          <cell r="G78">
            <v>56.1</v>
          </cell>
          <cell r="H78">
            <v>54.49</v>
          </cell>
          <cell r="I78">
            <v>92</v>
          </cell>
          <cell r="J78" t="str">
            <v>02:16,78</v>
          </cell>
          <cell r="K78">
            <v>90</v>
          </cell>
          <cell r="L78" t="str">
            <v>03:57,13</v>
          </cell>
          <cell r="M78">
            <v>69.17</v>
          </cell>
          <cell r="Q78">
            <v>55</v>
          </cell>
          <cell r="R78" t="str">
            <v>07:11,79</v>
          </cell>
          <cell r="S78">
            <v>44.33</v>
          </cell>
        </row>
        <row r="79">
          <cell r="A79">
            <v>71</v>
          </cell>
          <cell r="B79" t="str">
            <v>MIKSTIENE Vilma</v>
          </cell>
          <cell r="C79" t="str">
            <v>ladies</v>
          </cell>
          <cell r="D79" t="str">
            <v>Lithuania</v>
          </cell>
          <cell r="E79">
            <v>45</v>
          </cell>
          <cell r="F79" t="str">
            <v>04:46,75</v>
          </cell>
          <cell r="G79">
            <v>48.93</v>
          </cell>
          <cell r="H79">
            <v>46.89</v>
          </cell>
          <cell r="I79">
            <v>84</v>
          </cell>
          <cell r="J79" t="str">
            <v>03:30,16</v>
          </cell>
          <cell r="K79">
            <v>75</v>
          </cell>
          <cell r="L79" t="str">
            <v>06:04,00</v>
          </cell>
          <cell r="M79">
            <v>53.56</v>
          </cell>
          <cell r="Q79" t="str">
            <v>x</v>
          </cell>
          <cell r="S79" t="str">
            <v>x</v>
          </cell>
        </row>
        <row r="80">
          <cell r="A80">
            <v>72</v>
          </cell>
          <cell r="B80" t="str">
            <v>WŁODARSKA Urszula</v>
          </cell>
          <cell r="C80" t="str">
            <v>ladies</v>
          </cell>
          <cell r="D80" t="str">
            <v>Poland</v>
          </cell>
          <cell r="E80">
            <v>95</v>
          </cell>
          <cell r="F80" t="str">
            <v>04:12,25</v>
          </cell>
          <cell r="G80">
            <v>51.63</v>
          </cell>
          <cell r="H80">
            <v>49.24</v>
          </cell>
          <cell r="I80">
            <v>82</v>
          </cell>
          <cell r="J80" t="str">
            <v>03:21,12</v>
          </cell>
          <cell r="K80">
            <v>75</v>
          </cell>
          <cell r="L80" t="str">
            <v>05:09,91</v>
          </cell>
          <cell r="M80">
            <v>68.12</v>
          </cell>
          <cell r="Q80">
            <v>40</v>
          </cell>
          <cell r="R80" t="str">
            <v>08:10,59</v>
          </cell>
          <cell r="S80">
            <v>72.95</v>
          </cell>
        </row>
        <row r="81">
          <cell r="A81">
            <v>73</v>
          </cell>
          <cell r="B81" t="str">
            <v>ZINNER Alena</v>
          </cell>
          <cell r="C81" t="str">
            <v>ladies</v>
          </cell>
          <cell r="D81" t="str">
            <v>Austria</v>
          </cell>
          <cell r="E81">
            <v>90</v>
          </cell>
          <cell r="F81" t="str">
            <v>02:51,09</v>
          </cell>
          <cell r="G81">
            <v>58.3</v>
          </cell>
          <cell r="H81">
            <v>58.11</v>
          </cell>
          <cell r="I81">
            <v>84</v>
          </cell>
          <cell r="J81" t="str">
            <v>02:29,94</v>
          </cell>
          <cell r="K81">
            <v>100</v>
          </cell>
          <cell r="L81" t="str">
            <v>04:34,32</v>
          </cell>
          <cell r="M81">
            <v>63.33</v>
          </cell>
          <cell r="Q81">
            <v>60</v>
          </cell>
          <cell r="R81" t="str">
            <v>08:01,29</v>
          </cell>
          <cell r="S81">
            <v>76.54</v>
          </cell>
        </row>
        <row r="82">
          <cell r="A82">
            <v>74</v>
          </cell>
          <cell r="B82" t="str">
            <v>HAVELKOVA Tereza</v>
          </cell>
          <cell r="C82" t="str">
            <v>ladies</v>
          </cell>
          <cell r="D82" t="str">
            <v>Czech Republic</v>
          </cell>
          <cell r="E82">
            <v>95</v>
          </cell>
          <cell r="F82" t="str">
            <v>04:39,47</v>
          </cell>
          <cell r="G82">
            <v>49.21</v>
          </cell>
          <cell r="H82">
            <v>48.92</v>
          </cell>
          <cell r="I82">
            <v>96</v>
          </cell>
          <cell r="J82" t="str">
            <v>02:41,22</v>
          </cell>
          <cell r="K82">
            <v>85</v>
          </cell>
          <cell r="L82" t="str">
            <v>03:59,84</v>
          </cell>
          <cell r="M82">
            <v>67.08</v>
          </cell>
          <cell r="Q82" t="str">
            <v>x</v>
          </cell>
          <cell r="R82" t="str">
            <v>x</v>
          </cell>
          <cell r="S82" t="str">
            <v>X</v>
          </cell>
        </row>
        <row r="83">
          <cell r="A83">
            <v>75</v>
          </cell>
          <cell r="B83" t="str">
            <v>SKYRUD Bente</v>
          </cell>
          <cell r="C83" t="str">
            <v>ladies</v>
          </cell>
          <cell r="D83" t="str">
            <v>Norway</v>
          </cell>
          <cell r="E83">
            <v>65</v>
          </cell>
          <cell r="F83" t="str">
            <v>03:20,34</v>
          </cell>
          <cell r="G83" t="str">
            <v>x</v>
          </cell>
          <cell r="H83" t="str">
            <v>x</v>
          </cell>
          <cell r="I83">
            <v>92</v>
          </cell>
          <cell r="J83" t="str">
            <v>02:34,56</v>
          </cell>
          <cell r="K83" t="str">
            <v>X</v>
          </cell>
          <cell r="L83" t="str">
            <v>X</v>
          </cell>
          <cell r="M83">
            <v>65.73</v>
          </cell>
          <cell r="Q83" t="str">
            <v>x</v>
          </cell>
          <cell r="S83">
            <v>78.7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workbookViewId="0" topLeftCell="A67">
      <selection activeCell="G58" sqref="G58"/>
    </sheetView>
  </sheetViews>
  <sheetFormatPr defaultColWidth="11.00390625" defaultRowHeight="12.75"/>
  <cols>
    <col min="1" max="1" width="3.875" style="0" customWidth="1"/>
    <col min="2" max="2" width="22.75390625" style="0" customWidth="1"/>
    <col min="3" max="3" width="8.75390625" style="0" customWidth="1"/>
    <col min="4" max="4" width="9.75390625" style="0" customWidth="1"/>
    <col min="5" max="5" width="8.75390625" style="0" customWidth="1"/>
    <col min="6" max="6" width="6.75390625" style="0" customWidth="1"/>
    <col min="7" max="7" width="9.75390625" style="0" customWidth="1"/>
    <col min="8" max="8" width="9.125" style="0" customWidth="1"/>
    <col min="9" max="9" width="9.25390625" style="0" customWidth="1"/>
    <col min="10" max="10" width="6.75390625" style="0" customWidth="1"/>
    <col min="11" max="11" width="9.25390625" style="0" customWidth="1"/>
    <col min="12" max="12" width="6.75390625" style="0" customWidth="1"/>
    <col min="13" max="16" width="9.75390625" style="0" customWidth="1"/>
    <col min="17" max="17" width="8.75390625" style="0" customWidth="1"/>
    <col min="18" max="18" width="6.75390625" style="0" customWidth="1"/>
    <col min="19" max="19" width="9.75390625" style="0" customWidth="1"/>
    <col min="20" max="16384" width="9.125" style="0" customWidth="1"/>
  </cols>
  <sheetData>
    <row r="1" spans="1:18" ht="15.7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5"/>
    </row>
    <row r="2" spans="1:19" ht="12.75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12.75">
      <c r="A3" s="114" t="s">
        <v>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9" ht="12" customHeight="1">
      <c r="A6" s="117" t="s">
        <v>3</v>
      </c>
      <c r="B6" s="119" t="s">
        <v>63</v>
      </c>
      <c r="C6" s="106" t="s">
        <v>50</v>
      </c>
      <c r="D6" s="119" t="s">
        <v>62</v>
      </c>
      <c r="E6" s="108" t="s">
        <v>4</v>
      </c>
      <c r="F6" s="109"/>
      <c r="G6" s="93" t="s">
        <v>5</v>
      </c>
      <c r="H6" s="93"/>
      <c r="I6" s="91" t="s">
        <v>8</v>
      </c>
      <c r="J6" s="92"/>
      <c r="K6" s="91" t="s">
        <v>9</v>
      </c>
      <c r="L6" s="92"/>
      <c r="M6" s="115" t="s">
        <v>10</v>
      </c>
      <c r="N6" s="115" t="s">
        <v>11</v>
      </c>
      <c r="O6" s="115"/>
      <c r="P6" s="115" t="s">
        <v>12</v>
      </c>
      <c r="Q6" s="91" t="s">
        <v>13</v>
      </c>
      <c r="R6" s="92"/>
      <c r="S6" s="110" t="s">
        <v>14</v>
      </c>
    </row>
    <row r="7" spans="1:19" ht="13.5" customHeight="1">
      <c r="A7" s="118"/>
      <c r="B7" s="120"/>
      <c r="C7" s="107"/>
      <c r="D7" s="120"/>
      <c r="E7" s="5" t="s">
        <v>65</v>
      </c>
      <c r="F7" s="5" t="s">
        <v>45</v>
      </c>
      <c r="G7" s="6" t="s">
        <v>6</v>
      </c>
      <c r="H7" s="6" t="s">
        <v>7</v>
      </c>
      <c r="I7" s="6" t="s">
        <v>65</v>
      </c>
      <c r="J7" s="6" t="s">
        <v>45</v>
      </c>
      <c r="K7" s="6" t="s">
        <v>65</v>
      </c>
      <c r="L7" s="6" t="s">
        <v>45</v>
      </c>
      <c r="M7" s="116"/>
      <c r="N7" s="6" t="s">
        <v>6</v>
      </c>
      <c r="O7" s="6" t="s">
        <v>7</v>
      </c>
      <c r="P7" s="116"/>
      <c r="Q7" s="6" t="s">
        <v>65</v>
      </c>
      <c r="R7" s="54" t="s">
        <v>45</v>
      </c>
      <c r="S7" s="111"/>
    </row>
    <row r="8" spans="1:19" ht="9" customHeight="1">
      <c r="A8" s="8" t="s">
        <v>15</v>
      </c>
      <c r="B8" s="61" t="s">
        <v>16</v>
      </c>
      <c r="C8" s="9" t="s">
        <v>17</v>
      </c>
      <c r="D8" s="61" t="s">
        <v>18</v>
      </c>
      <c r="E8" s="9" t="s">
        <v>28</v>
      </c>
      <c r="F8" s="9" t="s">
        <v>19</v>
      </c>
      <c r="G8" s="9" t="s">
        <v>20</v>
      </c>
      <c r="H8" s="9" t="s">
        <v>21</v>
      </c>
      <c r="I8" s="9" t="s">
        <v>22</v>
      </c>
      <c r="J8" s="9" t="s">
        <v>23</v>
      </c>
      <c r="K8" s="9" t="s">
        <v>24</v>
      </c>
      <c r="L8" s="9" t="s">
        <v>25</v>
      </c>
      <c r="M8" s="9" t="s">
        <v>26</v>
      </c>
      <c r="N8" s="9" t="s">
        <v>27</v>
      </c>
      <c r="O8" s="9" t="s">
        <v>39</v>
      </c>
      <c r="P8" s="9" t="s">
        <v>40</v>
      </c>
      <c r="Q8" s="9" t="s">
        <v>41</v>
      </c>
      <c r="R8" s="55" t="s">
        <v>42</v>
      </c>
      <c r="S8" s="10" t="s">
        <v>43</v>
      </c>
    </row>
    <row r="9" spans="1:19" ht="12.75" customHeight="1">
      <c r="A9" s="2">
        <f>'[1]dane'!A9</f>
        <v>1</v>
      </c>
      <c r="B9" s="11" t="str">
        <f>'[1]dane'!B9</f>
        <v>HOCHWARTNER Helmut</v>
      </c>
      <c r="C9" s="11" t="str">
        <f>'[1]dane'!C9</f>
        <v>men</v>
      </c>
      <c r="D9" s="2" t="str">
        <f>'[1]dane'!D9</f>
        <v>Austria</v>
      </c>
      <c r="E9" s="12">
        <f>'[1]dane'!E9</f>
        <v>100</v>
      </c>
      <c r="F9" s="66" t="str">
        <f>'[1]dane'!F9</f>
        <v>03:56,00</v>
      </c>
      <c r="G9" s="13">
        <f>'[1]dane'!G9</f>
        <v>63.14</v>
      </c>
      <c r="H9" s="13">
        <f>'[1]dane'!H9</f>
        <v>58.28</v>
      </c>
      <c r="I9" s="12">
        <f>'[1]dane'!I9</f>
        <v>94</v>
      </c>
      <c r="J9" s="66" t="str">
        <f>'[1]dane'!J9</f>
        <v>01:57,85</v>
      </c>
      <c r="K9" s="12">
        <f>'[1]dane'!K9</f>
        <v>90</v>
      </c>
      <c r="L9" s="66" t="str">
        <f>'[1]dane'!L9</f>
        <v>04:04,34</v>
      </c>
      <c r="M9" s="13">
        <f>'[1]dane'!M9</f>
        <v>72.83</v>
      </c>
      <c r="N9" s="13">
        <f>'[1]dane'!N9</f>
        <v>66.51</v>
      </c>
      <c r="O9" s="13">
        <f>'[1]dane'!O9</f>
        <v>66</v>
      </c>
      <c r="P9" s="13" t="str">
        <f>'[1]dane'!P9</f>
        <v>x</v>
      </c>
      <c r="Q9" s="12" t="str">
        <f>'[1]dane'!Q9</f>
        <v>x</v>
      </c>
      <c r="R9" s="66">
        <f>'[1]dane'!R9</f>
        <v>0</v>
      </c>
      <c r="S9" s="13" t="str">
        <f>'[1]dane'!S9</f>
        <v>x</v>
      </c>
    </row>
    <row r="10" spans="1:19" ht="12.75" customHeight="1">
      <c r="A10" s="2">
        <f>'[1]dane'!A10</f>
        <v>2</v>
      </c>
      <c r="B10" s="11" t="str">
        <f>'[1]dane'!B10</f>
        <v>STEVANOVIC Duszan</v>
      </c>
      <c r="C10" s="11" t="str">
        <f>'[1]dane'!C10</f>
        <v>men</v>
      </c>
      <c r="D10" s="2" t="str">
        <f>'[1]dane'!D10</f>
        <v>Slovenia</v>
      </c>
      <c r="E10" s="12">
        <f>'[1]dane'!E10</f>
        <v>80</v>
      </c>
      <c r="F10" s="66" t="str">
        <f>'[1]dane'!F10</f>
        <v>02:31,00</v>
      </c>
      <c r="G10" s="13">
        <f>'[1]dane'!G10</f>
        <v>57.06</v>
      </c>
      <c r="H10" s="13">
        <f>'[1]dane'!H10</f>
        <v>56.58</v>
      </c>
      <c r="I10" s="12">
        <f>'[1]dane'!I10</f>
        <v>76</v>
      </c>
      <c r="J10" s="66" t="str">
        <f>'[1]dane'!J10</f>
        <v>02:53,31</v>
      </c>
      <c r="K10" s="12">
        <f>'[1]dane'!K10</f>
        <v>85</v>
      </c>
      <c r="L10" s="66" t="str">
        <f>'[1]dane'!L10</f>
        <v>04:33,10</v>
      </c>
      <c r="M10" s="13">
        <f>'[1]dane'!M10</f>
        <v>76.9</v>
      </c>
      <c r="N10" s="13" t="str">
        <f>'[1]dane'!N10</f>
        <v>x</v>
      </c>
      <c r="O10" s="13" t="str">
        <f>'[1]dane'!O10</f>
        <v>x</v>
      </c>
      <c r="P10" s="13" t="str">
        <f>'[1]dane'!P10</f>
        <v>x</v>
      </c>
      <c r="Q10" s="12" t="str">
        <f>'[1]dane'!Q10</f>
        <v>x</v>
      </c>
      <c r="R10" s="66">
        <f>'[1]dane'!R10</f>
        <v>0</v>
      </c>
      <c r="S10" s="13" t="str">
        <f>'[1]dane'!S10</f>
        <v>x</v>
      </c>
    </row>
    <row r="11" spans="1:19" ht="12.75" customHeight="1">
      <c r="A11" s="2">
        <f>'[1]dane'!A11</f>
        <v>3</v>
      </c>
      <c r="B11" s="11" t="str">
        <f>'[1]dane'!B11</f>
        <v>POJE Dragan</v>
      </c>
      <c r="C11" s="11" t="str">
        <f>'[1]dane'!C11</f>
        <v>men</v>
      </c>
      <c r="D11" s="2" t="str">
        <f>'[1]dane'!D11</f>
        <v>Croatia</v>
      </c>
      <c r="E11" s="12">
        <f>'[1]dane'!E11</f>
        <v>75</v>
      </c>
      <c r="F11" s="66" t="str">
        <f>'[1]dane'!F11</f>
        <v>03:45,00</v>
      </c>
      <c r="G11" s="13">
        <f>'[1]dane'!G11</f>
        <v>52.19</v>
      </c>
      <c r="H11" s="13">
        <f>'[1]dane'!H11</f>
        <v>51.28</v>
      </c>
      <c r="I11" s="12">
        <f>'[1]dane'!I11</f>
        <v>90</v>
      </c>
      <c r="J11" s="66" t="str">
        <f>'[1]dane'!J11</f>
        <v>02:23,01</v>
      </c>
      <c r="K11" s="12">
        <f>'[1]dane'!K11</f>
        <v>70</v>
      </c>
      <c r="L11" s="66" t="str">
        <f>'[1]dane'!L11</f>
        <v>04:46,03</v>
      </c>
      <c r="M11" s="13">
        <f>'[1]dane'!M11</f>
        <v>74.17</v>
      </c>
      <c r="N11" s="13" t="str">
        <f>'[1]dane'!N11</f>
        <v>x</v>
      </c>
      <c r="O11" s="13" t="str">
        <f>'[1]dane'!O11</f>
        <v>x</v>
      </c>
      <c r="P11" s="13" t="str">
        <f>'[1]dane'!P11</f>
        <v>x</v>
      </c>
      <c r="Q11" s="12" t="str">
        <f>'[1]dane'!Q11</f>
        <v>x</v>
      </c>
      <c r="R11" s="66">
        <f>'[1]dane'!R11</f>
        <v>0</v>
      </c>
      <c r="S11" s="13" t="str">
        <f>'[1]dane'!S11</f>
        <v>x</v>
      </c>
    </row>
    <row r="12" spans="1:19" ht="12.75" customHeight="1">
      <c r="A12" s="2">
        <f>'[1]dane'!A12</f>
        <v>4</v>
      </c>
      <c r="B12" s="11" t="str">
        <f>'[1]dane'!B12</f>
        <v>BARNILS Antonio</v>
      </c>
      <c r="C12" s="11" t="str">
        <f>'[1]dane'!C12</f>
        <v>men</v>
      </c>
      <c r="D12" s="2" t="str">
        <f>'[1]dane'!D12</f>
        <v>Spain</v>
      </c>
      <c r="E12" s="12">
        <f>'[1]dane'!E12</f>
        <v>50</v>
      </c>
      <c r="F12" s="66" t="str">
        <f>'[1]dane'!F12</f>
        <v>03:57,00</v>
      </c>
      <c r="G12" s="13">
        <f>'[1]dane'!G12</f>
        <v>62.32</v>
      </c>
      <c r="H12" s="13">
        <f>'[1]dane'!H12</f>
        <v>53.74</v>
      </c>
      <c r="I12" s="12">
        <f>'[1]dane'!I12</f>
        <v>82</v>
      </c>
      <c r="J12" s="66" t="str">
        <f>'[1]dane'!J12</f>
        <v>02:20,75</v>
      </c>
      <c r="K12" s="12">
        <f>'[1]dane'!K12</f>
        <v>65</v>
      </c>
      <c r="L12" s="66" t="str">
        <f>'[1]dane'!L12</f>
        <v>04:13,94</v>
      </c>
      <c r="M12" s="13">
        <f>'[1]dane'!M12</f>
        <v>67.17</v>
      </c>
      <c r="N12" s="13">
        <f>'[1]dane'!N12</f>
        <v>72.69</v>
      </c>
      <c r="O12" s="13">
        <f>'[1]dane'!O12</f>
        <v>71.91</v>
      </c>
      <c r="P12" s="13">
        <f>'[1]dane'!P12</f>
        <v>99.74</v>
      </c>
      <c r="Q12" s="12">
        <f>'[1]dane'!Q12</f>
        <v>50</v>
      </c>
      <c r="R12" s="66" t="str">
        <f>'[1]dane'!R12</f>
        <v>05:56,63</v>
      </c>
      <c r="S12" s="13">
        <f>'[1]dane'!S12</f>
        <v>0</v>
      </c>
    </row>
    <row r="13" spans="1:19" ht="12.75" customHeight="1">
      <c r="A13" s="2">
        <f>'[1]dane'!A13</f>
        <v>5</v>
      </c>
      <c r="B13" s="11" t="str">
        <f>'[1]dane'!B13</f>
        <v>STEIN Ralf</v>
      </c>
      <c r="C13" s="11" t="str">
        <f>'[1]dane'!C13</f>
        <v>men</v>
      </c>
      <c r="D13" s="2" t="str">
        <f>'[1]dane'!D13</f>
        <v>Germany</v>
      </c>
      <c r="E13" s="12">
        <f>'[1]dane'!E13</f>
        <v>100</v>
      </c>
      <c r="F13" s="66" t="str">
        <f>'[1]dane'!F13</f>
        <v>03:30,00</v>
      </c>
      <c r="G13" s="13">
        <f>'[1]dane'!G13</f>
        <v>62.66</v>
      </c>
      <c r="H13" s="13">
        <f>'[1]dane'!H13</f>
        <v>60.96</v>
      </c>
      <c r="I13" s="12">
        <f>'[1]dane'!I13</f>
        <v>96</v>
      </c>
      <c r="J13" s="66" t="str">
        <f>'[1]dane'!J13</f>
        <v>02:15,52</v>
      </c>
      <c r="K13" s="12">
        <f>'[1]dane'!K13</f>
        <v>85</v>
      </c>
      <c r="L13" s="66" t="str">
        <f>'[1]dane'!L13</f>
        <v>03:47,50</v>
      </c>
      <c r="M13" s="13">
        <f>'[1]dane'!M13</f>
        <v>70.65</v>
      </c>
      <c r="N13" s="13">
        <f>'[1]dane'!N13</f>
        <v>70.31</v>
      </c>
      <c r="O13" s="13">
        <f>'[1]dane'!O13</f>
        <v>68.38</v>
      </c>
      <c r="P13" s="13">
        <f>'[1]dane'!P13</f>
        <v>107.26</v>
      </c>
      <c r="Q13" s="12">
        <f>'[1]dane'!Q13</f>
        <v>90</v>
      </c>
      <c r="R13" s="66" t="str">
        <f>'[1]dane'!R13</f>
        <v>07:40,06</v>
      </c>
      <c r="S13" s="13">
        <f>'[1]dane'!S13</f>
        <v>111.97</v>
      </c>
    </row>
    <row r="14" spans="1:19" ht="12.75" customHeight="1">
      <c r="A14" s="2">
        <f>'[1]dane'!A14</f>
        <v>6</v>
      </c>
      <c r="B14" s="11" t="str">
        <f>'[1]dane'!B14</f>
        <v>KUZA Jacek</v>
      </c>
      <c r="C14" s="11" t="str">
        <f>'[1]dane'!C14</f>
        <v>men</v>
      </c>
      <c r="D14" s="2" t="str">
        <f>'[1]dane'!D14</f>
        <v>Poland</v>
      </c>
      <c r="E14" s="12">
        <f>'[1]dane'!E14</f>
        <v>95</v>
      </c>
      <c r="F14" s="66" t="str">
        <f>'[1]dane'!F14</f>
        <v>04:01,00</v>
      </c>
      <c r="G14" s="13">
        <f>'[1]dane'!G14</f>
        <v>66.3</v>
      </c>
      <c r="H14" s="13">
        <f>'[1]dane'!H14</f>
        <v>66.12</v>
      </c>
      <c r="I14" s="12">
        <f>'[1]dane'!I14</f>
        <v>96</v>
      </c>
      <c r="J14" s="66" t="str">
        <f>'[1]dane'!J14</f>
        <v>02:53,81</v>
      </c>
      <c r="K14" s="12">
        <f>'[1]dane'!K14</f>
        <v>90</v>
      </c>
      <c r="L14" s="66" t="str">
        <f>'[1]dane'!L14</f>
        <v>04:56,28</v>
      </c>
      <c r="M14" s="13">
        <f>'[1]dane'!M14</f>
        <v>74.32</v>
      </c>
      <c r="N14" s="13">
        <f>'[1]dane'!N14</f>
        <v>74.53</v>
      </c>
      <c r="O14" s="13">
        <f>'[1]dane'!O14</f>
        <v>73.21</v>
      </c>
      <c r="P14" s="13">
        <f>'[1]dane'!P14</f>
        <v>107.98</v>
      </c>
      <c r="Q14" s="12">
        <f>'[1]dane'!Q14</f>
        <v>80</v>
      </c>
      <c r="R14" s="66" t="str">
        <f>'[1]dane'!R14</f>
        <v>06:57,60</v>
      </c>
      <c r="S14" s="13">
        <f>'[1]dane'!S14</f>
        <v>93.06</v>
      </c>
    </row>
    <row r="15" spans="1:19" ht="12.75" customHeight="1">
      <c r="A15" s="2">
        <f>'[1]dane'!A15</f>
        <v>7</v>
      </c>
      <c r="B15" s="11" t="str">
        <f>'[1]dane'!B15</f>
        <v>KONKOL Pavol</v>
      </c>
      <c r="C15" s="11" t="str">
        <f>'[1]dane'!C15</f>
        <v>men</v>
      </c>
      <c r="D15" s="2" t="str">
        <f>'[1]dane'!D15</f>
        <v>Slovakia</v>
      </c>
      <c r="E15" s="12">
        <f>'[1]dane'!E15</f>
        <v>100</v>
      </c>
      <c r="F15" s="66" t="str">
        <f>'[1]dane'!F15</f>
        <v>04:10,09</v>
      </c>
      <c r="G15" s="13">
        <f>'[1]dane'!G15</f>
        <v>58.43</v>
      </c>
      <c r="H15" s="13">
        <f>'[1]dane'!H15</f>
        <v>53.9</v>
      </c>
      <c r="I15" s="12">
        <f>'[1]dane'!I15</f>
        <v>90</v>
      </c>
      <c r="J15" s="66" t="str">
        <f>'[1]dane'!J15</f>
        <v>03:39,57</v>
      </c>
      <c r="K15" s="12">
        <f>'[1]dane'!K15</f>
        <v>75</v>
      </c>
      <c r="L15" s="66" t="str">
        <f>'[1]dane'!L15</f>
        <v>06:00,31</v>
      </c>
      <c r="M15" s="13">
        <f>'[1]dane'!M15</f>
        <v>77.55</v>
      </c>
      <c r="N15" s="13">
        <f>'[1]dane'!N15</f>
        <v>81.98</v>
      </c>
      <c r="O15" s="13">
        <f>'[1]dane'!O15</f>
        <v>81.84</v>
      </c>
      <c r="P15" s="13">
        <f>'[1]dane'!P15</f>
        <v>0</v>
      </c>
      <c r="Q15" s="12">
        <f>'[1]dane'!Q15</f>
        <v>35</v>
      </c>
      <c r="R15" s="66" t="str">
        <f>'[1]dane'!R15</f>
        <v>07:42,34</v>
      </c>
      <c r="S15" s="13">
        <f>'[1]dane'!S15</f>
        <v>0</v>
      </c>
    </row>
    <row r="16" spans="1:19" ht="12.75" customHeight="1">
      <c r="A16" s="2">
        <f>'[1]dane'!A16</f>
        <v>8</v>
      </c>
      <c r="B16" s="11" t="str">
        <f>'[1]dane'!B16</f>
        <v>MEINDL Gerhard</v>
      </c>
      <c r="C16" s="11" t="str">
        <f>'[1]dane'!C16</f>
        <v>men</v>
      </c>
      <c r="D16" s="2" t="str">
        <f>'[1]dane'!D16</f>
        <v>Austria</v>
      </c>
      <c r="E16" s="12">
        <f>'[1]dane'!E16</f>
        <v>75</v>
      </c>
      <c r="F16" s="66" t="str">
        <f>'[1]dane'!F16</f>
        <v>03:27,75</v>
      </c>
      <c r="G16" s="13">
        <f>'[1]dane'!G16</f>
        <v>53.28</v>
      </c>
      <c r="H16" s="13">
        <f>'[1]dane'!H16</f>
        <v>51.08</v>
      </c>
      <c r="I16" s="12">
        <f>'[1]dane'!I16</f>
        <v>98</v>
      </c>
      <c r="J16" s="66" t="str">
        <f>'[1]dane'!J16</f>
        <v>02:10,24</v>
      </c>
      <c r="K16" s="12">
        <f>'[1]dane'!K16</f>
        <v>85</v>
      </c>
      <c r="L16" s="66" t="str">
        <f>'[1]dane'!L16</f>
        <v>03:09,10</v>
      </c>
      <c r="M16" s="13">
        <f>'[1]dane'!M16</f>
        <v>66.79</v>
      </c>
      <c r="N16" s="13" t="str">
        <f>'[1]dane'!N16</f>
        <v>x</v>
      </c>
      <c r="O16" s="13" t="str">
        <f>'[1]dane'!O16</f>
        <v>x</v>
      </c>
      <c r="P16" s="13" t="str">
        <f>'[1]dane'!P16</f>
        <v>x</v>
      </c>
      <c r="Q16" s="12" t="str">
        <f>'[1]dane'!Q16</f>
        <v>x</v>
      </c>
      <c r="R16" s="66">
        <f>'[1]dane'!R16</f>
        <v>0</v>
      </c>
      <c r="S16" s="13" t="str">
        <f>'[1]dane'!S16</f>
        <v>x</v>
      </c>
    </row>
    <row r="17" spans="1:19" ht="12.75" customHeight="1">
      <c r="A17" s="2">
        <f>'[1]dane'!A17</f>
        <v>9</v>
      </c>
      <c r="B17" s="11" t="str">
        <f>'[1]dane'!B17</f>
        <v>STRICKLER Otto</v>
      </c>
      <c r="C17" s="11" t="str">
        <f>'[1]dane'!C17</f>
        <v>men</v>
      </c>
      <c r="D17" s="2" t="str">
        <f>'[1]dane'!D17</f>
        <v>Switzerland</v>
      </c>
      <c r="E17" s="12">
        <f>'[1]dane'!E17</f>
        <v>80</v>
      </c>
      <c r="F17" s="66" t="str">
        <f>'[1]dane'!F17</f>
        <v>03:01,34</v>
      </c>
      <c r="G17" s="13">
        <f>'[1]dane'!G17</f>
        <v>55.76</v>
      </c>
      <c r="H17" s="13">
        <f>'[1]dane'!H17</f>
        <v>55.53</v>
      </c>
      <c r="I17" s="12">
        <f>'[1]dane'!I17</f>
        <v>100</v>
      </c>
      <c r="J17" s="66" t="str">
        <f>'[1]dane'!J17</f>
        <v>02:47,77</v>
      </c>
      <c r="K17" s="12">
        <f>'[1]dane'!K17</f>
        <v>85</v>
      </c>
      <c r="L17" s="66" t="str">
        <f>'[1]dane'!L17</f>
        <v>05:42,06</v>
      </c>
      <c r="M17" s="13">
        <f>'[1]dane'!M17</f>
        <v>69.32</v>
      </c>
      <c r="N17" s="13">
        <f>'[1]dane'!N17</f>
        <v>73.26</v>
      </c>
      <c r="O17" s="13">
        <f>'[1]dane'!O17</f>
        <v>71.52</v>
      </c>
      <c r="P17" s="13">
        <f>'[1]dane'!P17</f>
        <v>98.72</v>
      </c>
      <c r="Q17" s="12">
        <f>'[1]dane'!Q17</f>
        <v>80</v>
      </c>
      <c r="R17" s="66" t="str">
        <f>'[1]dane'!R17</f>
        <v>07:51,06</v>
      </c>
      <c r="S17" s="13">
        <f>'[1]dane'!S17</f>
        <v>90.23</v>
      </c>
    </row>
    <row r="18" spans="1:19" ht="12.75" customHeight="1">
      <c r="A18" s="2">
        <f>'[1]dane'!A18</f>
        <v>10</v>
      </c>
      <c r="B18" s="11" t="str">
        <f>'[1]dane'!B18</f>
        <v>NEWTON Hugh</v>
      </c>
      <c r="C18" s="11" t="str">
        <f>'[1]dane'!C18</f>
        <v>men</v>
      </c>
      <c r="D18" s="2" t="str">
        <f>'[1]dane'!D18</f>
        <v>United Kingdom</v>
      </c>
      <c r="E18" s="12" t="str">
        <f>'[1]dane'!E18</f>
        <v>x</v>
      </c>
      <c r="F18" s="66" t="str">
        <f>'[1]dane'!F18</f>
        <v>x</v>
      </c>
      <c r="G18" s="13">
        <f>'[1]dane'!G18</f>
        <v>53.63</v>
      </c>
      <c r="H18" s="13">
        <f>'[1]dane'!H18</f>
        <v>52.83</v>
      </c>
      <c r="I18" s="12" t="str">
        <f>'[1]dane'!I18</f>
        <v>x</v>
      </c>
      <c r="J18" s="66" t="str">
        <f>'[1]dane'!J18</f>
        <v>x</v>
      </c>
      <c r="K18" s="12" t="str">
        <f>'[1]dane'!K18</f>
        <v>x</v>
      </c>
      <c r="L18" s="66" t="str">
        <f>'[1]dane'!L18</f>
        <v>x</v>
      </c>
      <c r="M18" s="13">
        <f>'[1]dane'!M18</f>
        <v>62.47</v>
      </c>
      <c r="N18" s="13">
        <f>'[1]dane'!N18</f>
        <v>67.16</v>
      </c>
      <c r="O18" s="13">
        <f>'[1]dane'!O18</f>
        <v>65.49</v>
      </c>
      <c r="P18" s="13">
        <f>'[1]dane'!P18</f>
        <v>102.86</v>
      </c>
      <c r="Q18" s="12" t="str">
        <f>'[1]dane'!Q18</f>
        <v>x</v>
      </c>
      <c r="R18" s="66">
        <f>'[1]dane'!R18</f>
        <v>0</v>
      </c>
      <c r="S18" s="13">
        <f>'[1]dane'!S18</f>
        <v>103.07</v>
      </c>
    </row>
    <row r="19" spans="1:19" ht="12.75" customHeight="1">
      <c r="A19" s="2">
        <f>'[1]dane'!A19</f>
        <v>11</v>
      </c>
      <c r="B19" s="11" t="str">
        <f>'[1]dane'!B19</f>
        <v>BAQUE Rafael</v>
      </c>
      <c r="C19" s="11" t="str">
        <f>'[1]dane'!C19</f>
        <v>men</v>
      </c>
      <c r="D19" s="2" t="str">
        <f>'[1]dane'!D19</f>
        <v>Spain</v>
      </c>
      <c r="E19" s="12">
        <f>'[1]dane'!E19</f>
        <v>80</v>
      </c>
      <c r="F19" s="66" t="str">
        <f>'[1]dane'!F19</f>
        <v>01:46,72</v>
      </c>
      <c r="G19" s="13">
        <f>'[1]dane'!G19</f>
        <v>52.14</v>
      </c>
      <c r="H19" s="13">
        <f>'[1]dane'!H19</f>
        <v>50.45</v>
      </c>
      <c r="I19" s="12">
        <f>'[1]dane'!I19</f>
        <v>88</v>
      </c>
      <c r="J19" s="66" t="str">
        <f>'[1]dane'!J19</f>
        <v>01:51,13</v>
      </c>
      <c r="K19" s="12">
        <f>'[1]dane'!K19</f>
        <v>60</v>
      </c>
      <c r="L19" s="66" t="str">
        <f>'[1]dane'!L19</f>
        <v>03:19,22</v>
      </c>
      <c r="M19" s="13">
        <f>'[1]dane'!M19</f>
        <v>76.31</v>
      </c>
      <c r="N19" s="13">
        <f>'[1]dane'!N19</f>
        <v>72.65</v>
      </c>
      <c r="O19" s="13">
        <f>'[1]dane'!O19</f>
        <v>71.33</v>
      </c>
      <c r="P19" s="13">
        <f>'[1]dane'!P19</f>
        <v>0</v>
      </c>
      <c r="Q19" s="12">
        <f>'[1]dane'!Q19</f>
        <v>40</v>
      </c>
      <c r="R19" s="66" t="str">
        <f>'[1]dane'!R19</f>
        <v>04:03,25</v>
      </c>
      <c r="S19" s="13">
        <f>'[1]dane'!S19</f>
        <v>106.07</v>
      </c>
    </row>
    <row r="20" spans="1:19" ht="12.75" customHeight="1">
      <c r="A20" s="2">
        <f>'[1]dane'!A20</f>
        <v>12</v>
      </c>
      <c r="B20" s="11" t="str">
        <f>'[1]dane'!B20</f>
        <v>STRAND Tomasz</v>
      </c>
      <c r="C20" s="11" t="str">
        <f>'[1]dane'!C20</f>
        <v>men</v>
      </c>
      <c r="D20" s="2" t="str">
        <f>'[1]dane'!D20</f>
        <v>Czech Republic</v>
      </c>
      <c r="E20" s="12">
        <f>'[1]dane'!E20</f>
        <v>95</v>
      </c>
      <c r="F20" s="66" t="str">
        <f>'[1]dane'!F20</f>
        <v>03:50,54</v>
      </c>
      <c r="G20" s="13">
        <f>'[1]dane'!G20</f>
        <v>63.75</v>
      </c>
      <c r="H20" s="13">
        <f>'[1]dane'!H20</f>
        <v>61.64</v>
      </c>
      <c r="I20" s="12">
        <f>'[1]dane'!I20</f>
        <v>88</v>
      </c>
      <c r="J20" s="66" t="str">
        <f>'[1]dane'!J20</f>
        <v>03:22,38</v>
      </c>
      <c r="K20" s="12">
        <f>'[1]dane'!K20</f>
        <v>80</v>
      </c>
      <c r="L20" s="66" t="str">
        <f>'[1]dane'!L20</f>
        <v>06:33,10</v>
      </c>
      <c r="M20" s="13">
        <f>'[1]dane'!M20</f>
        <v>69.72</v>
      </c>
      <c r="N20" s="13">
        <f>'[1]dane'!N20</f>
        <v>83.24</v>
      </c>
      <c r="O20" s="13">
        <f>'[1]dane'!O20</f>
        <v>78.8</v>
      </c>
      <c r="P20" s="13">
        <f>'[1]dane'!P20</f>
        <v>107</v>
      </c>
      <c r="Q20" s="12">
        <f>'[1]dane'!Q20</f>
        <v>60</v>
      </c>
      <c r="R20" s="66" t="str">
        <f>'[1]dane'!R20</f>
        <v>05:50,37</v>
      </c>
      <c r="S20" s="13">
        <f>'[1]dane'!S20</f>
        <v>94.84</v>
      </c>
    </row>
    <row r="21" spans="1:19" ht="12.75" customHeight="1">
      <c r="A21" s="2">
        <f>'[1]dane'!A21</f>
        <v>13</v>
      </c>
      <c r="B21" s="11" t="str">
        <f>'[1]dane'!B21</f>
        <v>HASSIG Reto</v>
      </c>
      <c r="C21" s="11" t="str">
        <f>'[1]dane'!C21</f>
        <v>men</v>
      </c>
      <c r="D21" s="2" t="str">
        <f>'[1]dane'!D21</f>
        <v>Switzerland</v>
      </c>
      <c r="E21" s="12">
        <f>'[1]dane'!E21</f>
        <v>95</v>
      </c>
      <c r="F21" s="66" t="str">
        <f>'[1]dane'!F21</f>
        <v>03:55,62</v>
      </c>
      <c r="G21" s="13">
        <f>'[1]dane'!G21</f>
        <v>64.43</v>
      </c>
      <c r="H21" s="13">
        <f>'[1]dane'!H21</f>
        <v>60.8</v>
      </c>
      <c r="I21" s="12">
        <f>'[1]dane'!I21</f>
        <v>82</v>
      </c>
      <c r="J21" s="66" t="str">
        <f>'[1]dane'!J21</f>
        <v>02:32,72</v>
      </c>
      <c r="K21" s="12">
        <f>'[1]dane'!K21</f>
        <v>70</v>
      </c>
      <c r="L21" s="66" t="str">
        <f>'[1]dane'!L21</f>
        <v>03:56,06</v>
      </c>
      <c r="M21" s="13">
        <f>'[1]dane'!M21</f>
        <v>71.15</v>
      </c>
      <c r="N21" s="13">
        <f>'[1]dane'!N21</f>
        <v>63.39</v>
      </c>
      <c r="O21" s="13">
        <f>'[1]dane'!O21</f>
        <v>61.58</v>
      </c>
      <c r="P21" s="13">
        <f>'[1]dane'!P21</f>
        <v>103.26</v>
      </c>
      <c r="Q21" s="12" t="str">
        <f>'[1]dane'!Q21</f>
        <v>x</v>
      </c>
      <c r="R21" s="66">
        <f>'[1]dane'!R21</f>
        <v>0</v>
      </c>
      <c r="S21" s="13" t="str">
        <f>'[1]dane'!S21</f>
        <v>x</v>
      </c>
    </row>
    <row r="22" spans="1:19" ht="12.75" customHeight="1">
      <c r="A22" s="2">
        <f>'[1]dane'!A22</f>
        <v>14</v>
      </c>
      <c r="B22" s="11" t="str">
        <f>'[1]dane'!B22</f>
        <v>GATTERMAIER Werner</v>
      </c>
      <c r="C22" s="11" t="str">
        <f>'[1]dane'!C22</f>
        <v>men</v>
      </c>
      <c r="D22" s="2" t="str">
        <f>'[1]dane'!D22</f>
        <v>Austria</v>
      </c>
      <c r="E22" s="12">
        <f>'[1]dane'!E22</f>
        <v>95</v>
      </c>
      <c r="F22" s="66" t="str">
        <f>'[1]dane'!F22</f>
        <v>03:05,34</v>
      </c>
      <c r="G22" s="13">
        <f>'[1]dane'!G22</f>
        <v>57.4</v>
      </c>
      <c r="H22" s="13">
        <f>'[1]dane'!H22</f>
        <v>56.37</v>
      </c>
      <c r="I22" s="12">
        <f>'[1]dane'!I22</f>
        <v>86</v>
      </c>
      <c r="J22" s="66" t="str">
        <f>'[1]dane'!J22</f>
        <v>02:40,60</v>
      </c>
      <c r="K22" s="12">
        <f>'[1]dane'!K22</f>
        <v>80</v>
      </c>
      <c r="L22" s="66" t="str">
        <f>'[1]dane'!L22</f>
        <v>05:38,78</v>
      </c>
      <c r="M22" s="13">
        <f>'[1]dane'!M22</f>
        <v>62.38</v>
      </c>
      <c r="N22" s="13">
        <f>'[1]dane'!N22</f>
        <v>65.36</v>
      </c>
      <c r="O22" s="13">
        <f>'[1]dane'!O22</f>
        <v>65.29</v>
      </c>
      <c r="P22" s="13">
        <f>'[1]dane'!P22</f>
        <v>95.88</v>
      </c>
      <c r="Q22" s="12" t="str">
        <f>'[1]dane'!Q22</f>
        <v>x</v>
      </c>
      <c r="R22" s="66">
        <f>'[1]dane'!R22</f>
        <v>0</v>
      </c>
      <c r="S22" s="13" t="str">
        <f>'[1]dane'!S22</f>
        <v>x</v>
      </c>
    </row>
    <row r="23" spans="1:19" ht="12.75" customHeight="1">
      <c r="A23" s="2">
        <f>'[1]dane'!A23</f>
        <v>15</v>
      </c>
      <c r="B23" s="11" t="str">
        <f>'[1]dane'!B23</f>
        <v>MICHALIK Karol</v>
      </c>
      <c r="C23" s="11" t="str">
        <f>'[1]dane'!C23</f>
        <v>men</v>
      </c>
      <c r="D23" s="2" t="str">
        <f>'[1]dane'!D23</f>
        <v>Slovakia</v>
      </c>
      <c r="E23" s="12">
        <f>'[1]dane'!E23</f>
        <v>100</v>
      </c>
      <c r="F23" s="66" t="str">
        <f>'[1]dane'!F23</f>
        <v>03:38,81</v>
      </c>
      <c r="G23" s="13">
        <f>'[1]dane'!G23</f>
        <v>66.89</v>
      </c>
      <c r="H23" s="13">
        <f>'[1]dane'!H23</f>
        <v>65.99</v>
      </c>
      <c r="I23" s="12">
        <f>'[1]dane'!I23</f>
        <v>96</v>
      </c>
      <c r="J23" s="66" t="str">
        <f>'[1]dane'!J23</f>
        <v>03:11,81</v>
      </c>
      <c r="K23" s="12">
        <f>'[1]dane'!K23</f>
        <v>90</v>
      </c>
      <c r="L23" s="66" t="str">
        <f>'[1]dane'!L23</f>
        <v>04:46,72</v>
      </c>
      <c r="M23" s="13">
        <f>'[1]dane'!M23</f>
        <v>77.31</v>
      </c>
      <c r="N23" s="13">
        <f>'[1]dane'!N23</f>
        <v>82.97</v>
      </c>
      <c r="O23" s="13">
        <f>'[1]dane'!O23</f>
        <v>82.72</v>
      </c>
      <c r="P23" s="13">
        <f>'[1]dane'!P23</f>
        <v>104.79</v>
      </c>
      <c r="Q23" s="12">
        <f>'[1]dane'!Q23</f>
        <v>65</v>
      </c>
      <c r="R23" s="66" t="str">
        <f>'[1]dane'!R23</f>
        <v>06:56,75</v>
      </c>
      <c r="S23" s="13">
        <f>'[1]dane'!S23</f>
        <v>96.56</v>
      </c>
    </row>
    <row r="24" spans="1:19" ht="12.75" customHeight="1">
      <c r="A24" s="2">
        <f>'[1]dane'!A24</f>
        <v>16</v>
      </c>
      <c r="B24" s="11" t="str">
        <f>'[1]dane'!B24</f>
        <v>BALLES Otmar</v>
      </c>
      <c r="C24" s="11" t="str">
        <f>'[1]dane'!C24</f>
        <v>men</v>
      </c>
      <c r="D24" s="2" t="str">
        <f>'[1]dane'!D24</f>
        <v>Germany</v>
      </c>
      <c r="E24" s="12">
        <f>'[1]dane'!E24</f>
        <v>95</v>
      </c>
      <c r="F24" s="66" t="str">
        <f>'[1]dane'!F24</f>
        <v>01:54,91</v>
      </c>
      <c r="G24" s="13">
        <f>'[1]dane'!G24</f>
        <v>63.94</v>
      </c>
      <c r="H24" s="13">
        <f>'[1]dane'!H24</f>
        <v>60.13</v>
      </c>
      <c r="I24" s="12">
        <f>'[1]dane'!I24</f>
        <v>88</v>
      </c>
      <c r="J24" s="66" t="str">
        <f>'[1]dane'!J24</f>
        <v>02:35,10</v>
      </c>
      <c r="K24" s="12">
        <f>'[1]dane'!K24</f>
        <v>80</v>
      </c>
      <c r="L24" s="66" t="str">
        <f>'[1]dane'!L24</f>
        <v>04:12,56</v>
      </c>
      <c r="M24" s="13">
        <f>'[1]dane'!M24</f>
        <v>73.09</v>
      </c>
      <c r="N24" s="13">
        <f>'[1]dane'!N24</f>
        <v>75.47</v>
      </c>
      <c r="O24" s="13">
        <f>'[1]dane'!O24</f>
        <v>74.49</v>
      </c>
      <c r="P24" s="13">
        <f>'[1]dane'!P24</f>
        <v>109.43</v>
      </c>
      <c r="Q24" s="12">
        <f>'[1]dane'!Q24</f>
        <v>70</v>
      </c>
      <c r="R24" s="66" t="str">
        <f>'[1]dane'!R24</f>
        <v>05:43,41</v>
      </c>
      <c r="S24" s="13">
        <f>'[1]dane'!S24</f>
        <v>101.99</v>
      </c>
    </row>
    <row r="25" spans="1:19" ht="12.75" customHeight="1">
      <c r="A25" s="2">
        <f>'[1]dane'!A25</f>
        <v>17</v>
      </c>
      <c r="B25" s="11" t="str">
        <f>'[1]dane'!B25</f>
        <v>TARGOSZ Włodzimierz</v>
      </c>
      <c r="C25" s="11" t="str">
        <f>'[1]dane'!C25</f>
        <v>men</v>
      </c>
      <c r="D25" s="2" t="str">
        <f>'[1]dane'!D25</f>
        <v>Poland</v>
      </c>
      <c r="E25" s="12">
        <f>'[1]dane'!E25</f>
        <v>95</v>
      </c>
      <c r="F25" s="66" t="str">
        <f>'[1]dane'!F25</f>
        <v>02:41,44</v>
      </c>
      <c r="G25" s="13">
        <f>'[1]dane'!G25</f>
        <v>64.99</v>
      </c>
      <c r="H25" s="13">
        <f>'[1]dane'!H25</f>
        <v>64.19</v>
      </c>
      <c r="I25" s="12">
        <f>'[1]dane'!I25</f>
        <v>96</v>
      </c>
      <c r="J25" s="66" t="str">
        <f>'[1]dane'!J25</f>
        <v>02:55,41</v>
      </c>
      <c r="K25" s="12">
        <f>'[1]dane'!K25</f>
        <v>90</v>
      </c>
      <c r="L25" s="66" t="str">
        <f>'[1]dane'!L25</f>
        <v>04:29,50</v>
      </c>
      <c r="M25" s="13">
        <f>'[1]dane'!M25</f>
        <v>74.41</v>
      </c>
      <c r="N25" s="13">
        <f>'[1]dane'!N25</f>
        <v>85.34</v>
      </c>
      <c r="O25" s="13">
        <f>'[1]dane'!O25</f>
        <v>81.54</v>
      </c>
      <c r="P25" s="13">
        <f>'[1]dane'!P25</f>
        <v>104.98</v>
      </c>
      <c r="Q25" s="12">
        <f>'[1]dane'!Q25</f>
        <v>60</v>
      </c>
      <c r="R25" s="66" t="str">
        <f>'[1]dane'!R25</f>
        <v>05:32,38</v>
      </c>
      <c r="S25" s="13">
        <f>'[1]dane'!S25</f>
        <v>87.82</v>
      </c>
    </row>
    <row r="26" spans="1:19" ht="12.75" customHeight="1">
      <c r="A26" s="2">
        <f>'[1]dane'!A26</f>
        <v>18</v>
      </c>
      <c r="B26" s="11" t="str">
        <f>'[1]dane'!B26</f>
        <v>HERNANDEZ Leandro</v>
      </c>
      <c r="C26" s="11" t="str">
        <f>'[1]dane'!C26</f>
        <v>men</v>
      </c>
      <c r="D26" s="2" t="str">
        <f>'[1]dane'!D26</f>
        <v>Spain</v>
      </c>
      <c r="E26" s="12">
        <f>'[1]dane'!E26</f>
        <v>85</v>
      </c>
      <c r="F26" s="66" t="str">
        <f>'[1]dane'!F26</f>
        <v>02:42,94</v>
      </c>
      <c r="G26" s="13">
        <f>'[1]dane'!G26</f>
        <v>52.52</v>
      </c>
      <c r="H26" s="13">
        <f>'[1]dane'!H26</f>
        <v>51.83</v>
      </c>
      <c r="I26" s="12">
        <f>'[1]dane'!I26</f>
        <v>86</v>
      </c>
      <c r="J26" s="66" t="str">
        <f>'[1]dane'!J26</f>
        <v>02:10,07</v>
      </c>
      <c r="K26" s="12">
        <f>'[1]dane'!K26</f>
        <v>60</v>
      </c>
      <c r="L26" s="66" t="str">
        <f>'[1]dane'!L26</f>
        <v>03:58,59</v>
      </c>
      <c r="M26" s="13">
        <f>'[1]dane'!M26</f>
        <v>73.99</v>
      </c>
      <c r="N26" s="13">
        <f>'[1]dane'!N26</f>
        <v>63.38</v>
      </c>
      <c r="O26" s="13">
        <f>'[1]dane'!O26</f>
        <v>60.49</v>
      </c>
      <c r="P26" s="13">
        <f>'[1]dane'!P26</f>
        <v>100.05</v>
      </c>
      <c r="Q26" s="12">
        <f>'[1]dane'!Q26</f>
        <v>55</v>
      </c>
      <c r="R26" s="66" t="str">
        <f>'[1]dane'!R26</f>
        <v>05:48,91</v>
      </c>
      <c r="S26" s="13">
        <f>'[1]dane'!S26</f>
        <v>106.71</v>
      </c>
    </row>
    <row r="27" spans="1:19" ht="12.75" customHeight="1">
      <c r="A27" s="2">
        <f>'[1]dane'!A27</f>
        <v>19</v>
      </c>
      <c r="B27" s="11" t="str">
        <f>'[1]dane'!B27</f>
        <v>PRISMANTAS Kristupas</v>
      </c>
      <c r="C27" s="11" t="str">
        <f>'[1]dane'!C27</f>
        <v>men</v>
      </c>
      <c r="D27" s="2" t="str">
        <f>'[1]dane'!D27</f>
        <v>Lithuania</v>
      </c>
      <c r="E27" s="12">
        <f>'[1]dane'!E27</f>
        <v>95</v>
      </c>
      <c r="F27" s="66" t="str">
        <f>'[1]dane'!F27</f>
        <v>02:25,84</v>
      </c>
      <c r="G27" s="13">
        <f>'[1]dane'!G27</f>
        <v>38.83</v>
      </c>
      <c r="H27" s="13">
        <f>'[1]dane'!H27</f>
        <v>36.92</v>
      </c>
      <c r="I27" s="12">
        <f>'[1]dane'!I27</f>
        <v>88</v>
      </c>
      <c r="J27" s="66" t="str">
        <f>'[1]dane'!J27</f>
        <v>02:22,06</v>
      </c>
      <c r="K27" s="12">
        <f>'[1]dane'!K27</f>
        <v>100</v>
      </c>
      <c r="L27" s="66" t="str">
        <f>'[1]dane'!L27</f>
        <v>04:30,40</v>
      </c>
      <c r="M27" s="13">
        <f>'[1]dane'!M27</f>
        <v>60.14</v>
      </c>
      <c r="N27" s="13" t="str">
        <f>'[1]dane'!N27</f>
        <v>x</v>
      </c>
      <c r="O27" s="13" t="str">
        <f>'[1]dane'!O27</f>
        <v>x</v>
      </c>
      <c r="P27" s="13" t="str">
        <f>'[1]dane'!P27</f>
        <v>x</v>
      </c>
      <c r="Q27" s="12" t="str">
        <f>'[1]dane'!Q27</f>
        <v>x</v>
      </c>
      <c r="R27" s="66">
        <f>'[1]dane'!R27</f>
        <v>0</v>
      </c>
      <c r="S27" s="13" t="str">
        <f>'[1]dane'!S27</f>
        <v>x</v>
      </c>
    </row>
    <row r="28" spans="1:19" ht="12.75" customHeight="1">
      <c r="A28" s="2">
        <f>'[1]dane'!A28</f>
        <v>20</v>
      </c>
      <c r="B28" s="11" t="str">
        <f>'[1]dane'!B28</f>
        <v>LARSSEN Bjorn Roger</v>
      </c>
      <c r="C28" s="11" t="str">
        <f>'[1]dane'!C28</f>
        <v>men</v>
      </c>
      <c r="D28" s="2" t="str">
        <f>'[1]dane'!D28</f>
        <v>Norway</v>
      </c>
      <c r="E28" s="12" t="str">
        <f>'[1]dane'!E28</f>
        <v>x</v>
      </c>
      <c r="F28" s="66" t="str">
        <f>'[1]dane'!F28</f>
        <v>x</v>
      </c>
      <c r="G28" s="13">
        <f>'[1]dane'!G28</f>
        <v>65.87</v>
      </c>
      <c r="H28" s="13">
        <f>'[1]dane'!H28</f>
        <v>58.09</v>
      </c>
      <c r="I28" s="12">
        <f>'[1]dane'!I28</f>
        <v>86</v>
      </c>
      <c r="J28" s="66" t="str">
        <f>'[1]dane'!J28</f>
        <v>01:48,03</v>
      </c>
      <c r="K28" s="12" t="str">
        <f>'[1]dane'!K28</f>
        <v>x</v>
      </c>
      <c r="L28" s="66" t="str">
        <f>'[1]dane'!L28</f>
        <v>x</v>
      </c>
      <c r="M28" s="13">
        <f>'[1]dane'!M28</f>
        <v>74.01</v>
      </c>
      <c r="N28" s="13">
        <f>'[1]dane'!N28</f>
        <v>83.34</v>
      </c>
      <c r="O28" s="13">
        <f>'[1]dane'!O28</f>
        <v>76.72</v>
      </c>
      <c r="P28" s="13">
        <f>'[1]dane'!P28</f>
        <v>104.54</v>
      </c>
      <c r="Q28" s="12" t="str">
        <f>'[1]dane'!Q28</f>
        <v>x</v>
      </c>
      <c r="R28" s="66">
        <f>'[1]dane'!R28</f>
        <v>0</v>
      </c>
      <c r="S28" s="13">
        <f>'[1]dane'!S28</f>
        <v>100.38</v>
      </c>
    </row>
    <row r="29" spans="1:19" ht="12.75" customHeight="1">
      <c r="A29" s="2">
        <f>'[1]dane'!A29</f>
        <v>21</v>
      </c>
      <c r="B29" s="11" t="str">
        <f>'[1]dane'!B29</f>
        <v>ERICSSON Lars-Eric</v>
      </c>
      <c r="C29" s="11" t="str">
        <f>'[1]dane'!C29</f>
        <v>men</v>
      </c>
      <c r="D29" s="2" t="str">
        <f>'[1]dane'!D29</f>
        <v>Sweden</v>
      </c>
      <c r="E29" s="12">
        <f>'[1]dane'!E29</f>
        <v>95</v>
      </c>
      <c r="F29" s="66" t="str">
        <f>'[1]dane'!F29</f>
        <v>03:04,03</v>
      </c>
      <c r="G29" s="13">
        <f>'[1]dane'!G29</f>
        <v>56.61</v>
      </c>
      <c r="H29" s="13">
        <f>'[1]dane'!H29</f>
        <v>55.58</v>
      </c>
      <c r="I29" s="12">
        <f>'[1]dane'!I29</f>
        <v>92</v>
      </c>
      <c r="J29" s="66" t="str">
        <f>'[1]dane'!J29</f>
        <v>02:28,60</v>
      </c>
      <c r="K29" s="12">
        <f>'[1]dane'!K29</f>
        <v>80</v>
      </c>
      <c r="L29" s="66" t="str">
        <f>'[1]dane'!L29</f>
        <v>04:43,40</v>
      </c>
      <c r="M29" s="13">
        <f>'[1]dane'!M29</f>
        <v>72.95</v>
      </c>
      <c r="N29" s="13">
        <f>'[1]dane'!N29</f>
        <v>75.85</v>
      </c>
      <c r="O29" s="13">
        <f>'[1]dane'!O29</f>
        <v>73.15</v>
      </c>
      <c r="P29" s="13">
        <f>'[1]dane'!P29</f>
        <v>0</v>
      </c>
      <c r="Q29" s="12" t="str">
        <f>'[1]dane'!Q29</f>
        <v>x</v>
      </c>
      <c r="R29" s="66">
        <f>'[1]dane'!R29</f>
        <v>0</v>
      </c>
      <c r="S29" s="13">
        <f>'[1]dane'!S29</f>
        <v>99.12</v>
      </c>
    </row>
    <row r="30" spans="1:19" ht="12.75" customHeight="1">
      <c r="A30" s="2">
        <f>'[1]dane'!A30</f>
        <v>22</v>
      </c>
      <c r="B30" s="11" t="str">
        <f>'[1]dane'!B30</f>
        <v>MESZAROS Jan</v>
      </c>
      <c r="C30" s="11" t="str">
        <f>'[1]dane'!C30</f>
        <v>men</v>
      </c>
      <c r="D30" s="2" t="str">
        <f>'[1]dane'!D30</f>
        <v>Slovakia</v>
      </c>
      <c r="E30" s="12">
        <f>'[1]dane'!E30</f>
        <v>90</v>
      </c>
      <c r="F30" s="66" t="str">
        <f>'[1]dane'!F30</f>
        <v>03:20,39</v>
      </c>
      <c r="G30" s="13">
        <f>'[1]dane'!G30</f>
        <v>67.53</v>
      </c>
      <c r="H30" s="13">
        <f>'[1]dane'!H30</f>
        <v>63.64</v>
      </c>
      <c r="I30" s="12">
        <f>'[1]dane'!I30</f>
        <v>96</v>
      </c>
      <c r="J30" s="66" t="str">
        <f>'[1]dane'!J30</f>
        <v>02:03,69</v>
      </c>
      <c r="K30" s="12">
        <f>'[1]dane'!K30</f>
        <v>85</v>
      </c>
      <c r="L30" s="66" t="str">
        <f>'[1]dane'!L30</f>
        <v>03:56,50</v>
      </c>
      <c r="M30" s="13">
        <f>'[1]dane'!M30</f>
        <v>78.6</v>
      </c>
      <c r="N30" s="13">
        <f>'[1]dane'!N30</f>
        <v>81.4</v>
      </c>
      <c r="O30" s="13">
        <f>'[1]dane'!O30</f>
        <v>75.52</v>
      </c>
      <c r="P30" s="13">
        <f>'[1]dane'!P30</f>
        <v>103.94</v>
      </c>
      <c r="Q30" s="12">
        <f>'[1]dane'!Q30</f>
        <v>75</v>
      </c>
      <c r="R30" s="66" t="str">
        <f>'[1]dane'!R30</f>
        <v>07:33,10</v>
      </c>
      <c r="S30" s="13">
        <f>'[1]dane'!S30</f>
        <v>91.23</v>
      </c>
    </row>
    <row r="31" spans="1:19" ht="12.75" customHeight="1">
      <c r="A31" s="2">
        <f>'[1]dane'!A31</f>
        <v>23</v>
      </c>
      <c r="B31" s="11" t="str">
        <f>'[1]dane'!B31</f>
        <v>VISSER Wiebold</v>
      </c>
      <c r="C31" s="11" t="str">
        <f>'[1]dane'!C31</f>
        <v>men</v>
      </c>
      <c r="D31" s="2" t="str">
        <f>'[1]dane'!D31</f>
        <v>Germany</v>
      </c>
      <c r="E31" s="12">
        <f>'[1]dane'!E31</f>
        <v>100</v>
      </c>
      <c r="F31" s="66" t="str">
        <f>'[1]dane'!F31</f>
        <v>04:00,24</v>
      </c>
      <c r="G31" s="13">
        <f>'[1]dane'!G31</f>
        <v>65.61</v>
      </c>
      <c r="H31" s="13">
        <f>'[1]dane'!H31</f>
        <v>63.77</v>
      </c>
      <c r="I31" s="12">
        <f>'[1]dane'!I31</f>
        <v>100</v>
      </c>
      <c r="J31" s="66" t="str">
        <f>'[1]dane'!J31</f>
        <v>02:50,28</v>
      </c>
      <c r="K31" s="12">
        <f>'[1]dane'!K31</f>
        <v>95</v>
      </c>
      <c r="L31" s="66" t="str">
        <f>'[1]dane'!L31</f>
        <v>05:11,75</v>
      </c>
      <c r="M31" s="13">
        <f>'[1]dane'!M31</f>
        <v>71.24</v>
      </c>
      <c r="N31" s="13">
        <f>'[1]dane'!N31</f>
        <v>81.48</v>
      </c>
      <c r="O31" s="13">
        <f>'[1]dane'!O31</f>
        <v>76.39</v>
      </c>
      <c r="P31" s="13">
        <f>'[1]dane'!P31</f>
        <v>105.38</v>
      </c>
      <c r="Q31" s="12" t="str">
        <f>'[1]dane'!Q31</f>
        <v>x</v>
      </c>
      <c r="R31" s="66">
        <f>'[1]dane'!R31</f>
        <v>0</v>
      </c>
      <c r="S31" s="13" t="str">
        <f>'[1]dane'!S31</f>
        <v>x</v>
      </c>
    </row>
    <row r="32" spans="1:19" ht="12.75" customHeight="1">
      <c r="A32" s="2">
        <f>'[1]dane'!A32</f>
        <v>24</v>
      </c>
      <c r="B32" s="11" t="str">
        <f>'[1]dane'!B32</f>
        <v>PAPRZYCKI Janusz</v>
      </c>
      <c r="C32" s="11" t="str">
        <f>'[1]dane'!C32</f>
        <v>men</v>
      </c>
      <c r="D32" s="2" t="str">
        <f>'[1]dane'!D32</f>
        <v>Poland</v>
      </c>
      <c r="E32" s="12">
        <f>'[1]dane'!E32</f>
        <v>90</v>
      </c>
      <c r="F32" s="66" t="str">
        <f>'[1]dane'!F32</f>
        <v>03:15,15</v>
      </c>
      <c r="G32" s="13">
        <f>'[1]dane'!G32</f>
        <v>61.92</v>
      </c>
      <c r="H32" s="13">
        <f>'[1]dane'!H32</f>
        <v>61.17</v>
      </c>
      <c r="I32" s="12">
        <f>'[1]dane'!I32</f>
        <v>96</v>
      </c>
      <c r="J32" s="66" t="str">
        <f>'[1]dane'!J32</f>
        <v>02:02,63</v>
      </c>
      <c r="K32" s="12">
        <f>'[1]dane'!K32</f>
        <v>100</v>
      </c>
      <c r="L32" s="66" t="str">
        <f>'[1]dane'!L32</f>
        <v>03:13,15</v>
      </c>
      <c r="M32" s="13">
        <f>'[1]dane'!M32</f>
        <v>73.06</v>
      </c>
      <c r="N32" s="13">
        <f>'[1]dane'!N32</f>
        <v>75.86</v>
      </c>
      <c r="O32" s="13">
        <f>'[1]dane'!O32</f>
        <v>73.13</v>
      </c>
      <c r="P32" s="13">
        <f>'[1]dane'!P32</f>
        <v>0</v>
      </c>
      <c r="Q32" s="12">
        <f>'[1]dane'!Q32</f>
        <v>80</v>
      </c>
      <c r="R32" s="66" t="str">
        <f>'[1]dane'!R32</f>
        <v>05:27,72</v>
      </c>
      <c r="S32" s="13">
        <f>'[1]dane'!S32</f>
        <v>96.83</v>
      </c>
    </row>
    <row r="33" spans="1:19" ht="12.75" customHeight="1">
      <c r="A33" s="2">
        <f>'[1]dane'!A33</f>
        <v>25</v>
      </c>
      <c r="B33" s="11" t="str">
        <f>'[1]dane'!B33</f>
        <v>LUXA Jozef</v>
      </c>
      <c r="C33" s="11" t="str">
        <f>'[1]dane'!C33</f>
        <v>men</v>
      </c>
      <c r="D33" s="2" t="str">
        <f>'[1]dane'!D33</f>
        <v>Czech Republic</v>
      </c>
      <c r="E33" s="12">
        <f>'[1]dane'!E33</f>
        <v>90</v>
      </c>
      <c r="F33" s="66" t="str">
        <f>'[1]dane'!F33</f>
        <v>02:29,51</v>
      </c>
      <c r="G33" s="13">
        <f>'[1]dane'!G33</f>
        <v>65.88</v>
      </c>
      <c r="H33" s="13">
        <f>'[1]dane'!H33</f>
        <v>64.05</v>
      </c>
      <c r="I33" s="12">
        <f>'[1]dane'!I33</f>
        <v>88</v>
      </c>
      <c r="J33" s="66" t="str">
        <f>'[1]dane'!J33</f>
        <v>02:16,78</v>
      </c>
      <c r="K33" s="12">
        <f>'[1]dane'!K33</f>
        <v>80</v>
      </c>
      <c r="L33" s="66" t="str">
        <f>'[1]dane'!L33</f>
        <v>03:50,63</v>
      </c>
      <c r="M33" s="13">
        <f>'[1]dane'!M33</f>
        <v>72.25</v>
      </c>
      <c r="N33" s="13">
        <f>'[1]dane'!N33</f>
        <v>87.29</v>
      </c>
      <c r="O33" s="13">
        <f>'[1]dane'!O33</f>
        <v>85.27</v>
      </c>
      <c r="P33" s="13">
        <f>'[1]dane'!P33</f>
        <v>107.17</v>
      </c>
      <c r="Q33" s="12">
        <f>'[1]dane'!Q33</f>
        <v>60</v>
      </c>
      <c r="R33" s="66" t="str">
        <f>'[1]dane'!R33</f>
        <v>04:31,50</v>
      </c>
      <c r="S33" s="13">
        <f>'[1]dane'!S33</f>
        <v>103.75</v>
      </c>
    </row>
    <row r="34" spans="1:19" ht="12.75" customHeight="1">
      <c r="A34" s="2">
        <f>'[1]dane'!A34</f>
        <v>26</v>
      </c>
      <c r="B34" s="11" t="str">
        <f>'[1]dane'!B34</f>
        <v>M GASQUE Jose</v>
      </c>
      <c r="C34" s="11" t="str">
        <f>'[1]dane'!C34</f>
        <v>men</v>
      </c>
      <c r="D34" s="2" t="str">
        <f>'[1]dane'!D34</f>
        <v>Spain</v>
      </c>
      <c r="E34" s="12">
        <f>'[1]dane'!E34</f>
        <v>50</v>
      </c>
      <c r="F34" s="66" t="str">
        <f>'[1]dane'!F34</f>
        <v>02:51,71</v>
      </c>
      <c r="G34" s="13">
        <f>'[1]dane'!G34</f>
        <v>0</v>
      </c>
      <c r="H34" s="13">
        <f>'[1]dane'!H34</f>
        <v>0</v>
      </c>
      <c r="I34" s="12">
        <f>'[1]dane'!I34</f>
        <v>62</v>
      </c>
      <c r="J34" s="66" t="str">
        <f>'[1]dane'!J34</f>
        <v>02:08,10</v>
      </c>
      <c r="K34" s="12">
        <f>'[1]dane'!K34</f>
        <v>80</v>
      </c>
      <c r="L34" s="66" t="str">
        <f>'[1]dane'!L34</f>
        <v>03:30,46</v>
      </c>
      <c r="M34" s="13">
        <f>'[1]dane'!M34</f>
        <v>66.78</v>
      </c>
      <c r="N34" s="13">
        <f>'[1]dane'!N34</f>
        <v>56.41</v>
      </c>
      <c r="O34" s="13">
        <f>'[1]dane'!O34</f>
        <v>50.83</v>
      </c>
      <c r="P34" s="13">
        <f>'[1]dane'!P34</f>
        <v>96.29</v>
      </c>
      <c r="Q34" s="12">
        <f>'[1]dane'!Q34</f>
        <v>60</v>
      </c>
      <c r="R34" s="66" t="str">
        <f>'[1]dane'!R34</f>
        <v>04:35,63</v>
      </c>
      <c r="S34" s="13">
        <f>'[1]dane'!S34</f>
        <v>0</v>
      </c>
    </row>
    <row r="35" spans="1:19" ht="12.75" customHeight="1">
      <c r="A35" s="2">
        <f>'[1]dane'!A35</f>
        <v>27</v>
      </c>
      <c r="B35" s="11" t="str">
        <f>'[1]dane'!B35</f>
        <v>ROMANOVSKIS Aleksandreas</v>
      </c>
      <c r="C35" s="11" t="str">
        <f>'[1]dane'!C35</f>
        <v>men</v>
      </c>
      <c r="D35" s="2" t="str">
        <f>'[1]dane'!D35</f>
        <v>Lithuania</v>
      </c>
      <c r="E35" s="12">
        <f>'[1]dane'!E35</f>
        <v>75</v>
      </c>
      <c r="F35" s="66" t="str">
        <f>'[1]dane'!F35</f>
        <v>04:22,99</v>
      </c>
      <c r="G35" s="13">
        <f>'[1]dane'!G35</f>
        <v>45.63</v>
      </c>
      <c r="H35" s="13">
        <f>'[1]dane'!H35</f>
        <v>45.52</v>
      </c>
      <c r="I35" s="12">
        <f>'[1]dane'!I35</f>
        <v>100</v>
      </c>
      <c r="J35" s="66" t="str">
        <f>'[1]dane'!J35</f>
        <v>02:27,62</v>
      </c>
      <c r="K35" s="12">
        <f>'[1]dane'!K35</f>
        <v>90</v>
      </c>
      <c r="L35" s="66" t="str">
        <f>'[1]dane'!L35</f>
        <v>04:19,91</v>
      </c>
      <c r="M35" s="13">
        <f>'[1]dane'!M35</f>
        <v>64.05</v>
      </c>
      <c r="N35" s="13" t="str">
        <f>'[1]dane'!N35</f>
        <v>x</v>
      </c>
      <c r="O35" s="13" t="str">
        <f>'[1]dane'!O35</f>
        <v>x</v>
      </c>
      <c r="P35" s="13" t="str">
        <f>'[1]dane'!P35</f>
        <v>x</v>
      </c>
      <c r="Q35" s="12" t="str">
        <f>'[1]dane'!Q35</f>
        <v>x</v>
      </c>
      <c r="R35" s="66">
        <f>'[1]dane'!R35</f>
        <v>0</v>
      </c>
      <c r="S35" s="13" t="str">
        <f>'[1]dane'!S35</f>
        <v>x</v>
      </c>
    </row>
    <row r="36" spans="1:19" ht="12.75" customHeight="1">
      <c r="A36" s="2">
        <f>'[1]dane'!A36</f>
        <v>28</v>
      </c>
      <c r="B36" s="11" t="str">
        <f>'[1]dane'!B36</f>
        <v>WALLNSTORFER Kurt</v>
      </c>
      <c r="C36" s="11" t="str">
        <f>'[1]dane'!C36</f>
        <v>men</v>
      </c>
      <c r="D36" s="2" t="str">
        <f>'[1]dane'!D36</f>
        <v>Austria</v>
      </c>
      <c r="E36" s="12">
        <f>'[1]dane'!E36</f>
        <v>90</v>
      </c>
      <c r="F36" s="66" t="str">
        <f>'[1]dane'!F36</f>
        <v>03:06,10</v>
      </c>
      <c r="G36" s="13">
        <f>'[1]dane'!G36</f>
        <v>59.51</v>
      </c>
      <c r="H36" s="13">
        <f>'[1]dane'!H36</f>
        <v>59.48</v>
      </c>
      <c r="I36" s="12">
        <f>'[1]dane'!I36</f>
        <v>82</v>
      </c>
      <c r="J36" s="66" t="str">
        <f>'[1]dane'!J36</f>
        <v>02:31,75</v>
      </c>
      <c r="K36" s="12">
        <f>'[1]dane'!K36</f>
        <v>100</v>
      </c>
      <c r="L36" s="66" t="str">
        <f>'[1]dane'!L36</f>
        <v>03:36,16</v>
      </c>
      <c r="M36" s="13">
        <f>'[1]dane'!M36</f>
        <v>70.59</v>
      </c>
      <c r="N36" s="13">
        <f>'[1]dane'!N36</f>
        <v>71.3</v>
      </c>
      <c r="O36" s="13">
        <f>'[1]dane'!O36</f>
        <v>71.28</v>
      </c>
      <c r="P36" s="13">
        <f>'[1]dane'!P36</f>
        <v>102.62</v>
      </c>
      <c r="Q36" s="12" t="str">
        <f>'[1]dane'!Q36</f>
        <v>x</v>
      </c>
      <c r="R36" s="66">
        <f>'[1]dane'!R36</f>
        <v>0</v>
      </c>
      <c r="S36" s="13" t="str">
        <f>'[1]dane'!S36</f>
        <v>x</v>
      </c>
    </row>
    <row r="37" spans="1:19" ht="12.75" customHeight="1">
      <c r="A37" s="2">
        <f>'[1]dane'!A37</f>
        <v>29</v>
      </c>
      <c r="B37" s="11" t="str">
        <f>'[1]dane'!B37</f>
        <v>THAIN Peter</v>
      </c>
      <c r="C37" s="11" t="str">
        <f>'[1]dane'!C37</f>
        <v>men</v>
      </c>
      <c r="D37" s="2" t="str">
        <f>'[1]dane'!D37</f>
        <v>United Kingdom</v>
      </c>
      <c r="E37" s="12" t="str">
        <f>'[1]dane'!E37</f>
        <v>x</v>
      </c>
      <c r="F37" s="66" t="str">
        <f>'[1]dane'!F37</f>
        <v>x</v>
      </c>
      <c r="G37" s="13">
        <f>'[1]dane'!G37</f>
        <v>52.99</v>
      </c>
      <c r="H37" s="13">
        <f>'[1]dane'!H37</f>
        <v>46.16</v>
      </c>
      <c r="I37" s="12" t="str">
        <f>'[1]dane'!I37</f>
        <v>x</v>
      </c>
      <c r="J37" s="66" t="str">
        <f>'[1]dane'!J37</f>
        <v>x</v>
      </c>
      <c r="K37" s="12" t="str">
        <f>'[1]dane'!K37</f>
        <v>x</v>
      </c>
      <c r="L37" s="66" t="str">
        <f>'[1]dane'!L37</f>
        <v>x</v>
      </c>
      <c r="M37" s="13">
        <f>'[1]dane'!M37</f>
        <v>72.68</v>
      </c>
      <c r="N37" s="13">
        <f>'[1]dane'!N37</f>
        <v>58.59</v>
      </c>
      <c r="O37" s="13">
        <f>'[1]dane'!O37</f>
        <v>58.54</v>
      </c>
      <c r="P37" s="13">
        <f>'[1]dane'!P37</f>
        <v>105.76</v>
      </c>
      <c r="Q37" s="12" t="str">
        <f>'[1]dane'!Q37</f>
        <v>x</v>
      </c>
      <c r="R37" s="66">
        <f>'[1]dane'!R37</f>
        <v>0</v>
      </c>
      <c r="S37" s="13">
        <f>'[1]dane'!S37</f>
        <v>116.15</v>
      </c>
    </row>
    <row r="38" spans="1:19" ht="12.75" customHeight="1">
      <c r="A38" s="2">
        <f>'[1]dane'!A38</f>
        <v>30</v>
      </c>
      <c r="B38" s="11" t="str">
        <f>'[1]dane'!B38</f>
        <v>KLAUSLER Markus</v>
      </c>
      <c r="C38" s="11" t="str">
        <f>'[1]dane'!C38</f>
        <v>men</v>
      </c>
      <c r="D38" s="2" t="str">
        <f>'[1]dane'!D38</f>
        <v>Switzerland</v>
      </c>
      <c r="E38" s="12">
        <f>'[1]dane'!E38</f>
        <v>100</v>
      </c>
      <c r="F38" s="66" t="str">
        <f>'[1]dane'!F38</f>
        <v>02:25,84</v>
      </c>
      <c r="G38" s="13">
        <f>'[1]dane'!G38</f>
        <v>52.33</v>
      </c>
      <c r="H38" s="13">
        <f>'[1]dane'!H38</f>
        <v>49.02</v>
      </c>
      <c r="I38" s="12">
        <f>'[1]dane'!I38</f>
        <v>98</v>
      </c>
      <c r="J38" s="66" t="str">
        <f>'[1]dane'!J38</f>
        <v>02:45,22</v>
      </c>
      <c r="K38" s="12">
        <f>'[1]dane'!K38</f>
        <v>100</v>
      </c>
      <c r="L38" s="66" t="str">
        <f>'[1]dane'!L38</f>
        <v>04:21,59</v>
      </c>
      <c r="M38" s="13">
        <f>'[1]dane'!M38</f>
        <v>72.64</v>
      </c>
      <c r="N38" s="13">
        <f>'[1]dane'!N38</f>
        <v>77.18</v>
      </c>
      <c r="O38" s="13">
        <f>'[1]dane'!O38</f>
        <v>75.43</v>
      </c>
      <c r="P38" s="13">
        <f>'[1]dane'!P38</f>
        <v>105.47</v>
      </c>
      <c r="Q38" s="12">
        <f>'[1]dane'!Q38</f>
        <v>65</v>
      </c>
      <c r="R38" s="66" t="str">
        <f>'[1]dane'!R38</f>
        <v>05:52,81</v>
      </c>
      <c r="S38" s="13">
        <f>'[1]dane'!S38</f>
        <v>108.39</v>
      </c>
    </row>
    <row r="39" spans="1:19" ht="12.75" customHeight="1">
      <c r="A39" s="2">
        <f>'[1]dane'!A39</f>
        <v>31</v>
      </c>
      <c r="B39" s="11" t="str">
        <f>'[1]dane'!B39</f>
        <v>LUSSI Gerhard</v>
      </c>
      <c r="C39" s="11" t="str">
        <f>'[1]dane'!C39</f>
        <v>men</v>
      </c>
      <c r="D39" s="2" t="str">
        <f>'[1]dane'!D39</f>
        <v>Switzerland</v>
      </c>
      <c r="E39" s="12">
        <f>'[1]dane'!E39</f>
        <v>95</v>
      </c>
      <c r="F39" s="66" t="str">
        <f>'[1]dane'!F39</f>
        <v>03:19,66</v>
      </c>
      <c r="G39" s="13">
        <f>'[1]dane'!G39</f>
        <v>59.29</v>
      </c>
      <c r="H39" s="13">
        <f>'[1]dane'!H39</f>
        <v>55.3</v>
      </c>
      <c r="I39" s="12">
        <f>'[1]dane'!I39</f>
        <v>98</v>
      </c>
      <c r="J39" s="66" t="str">
        <f>'[1]dane'!J39</f>
        <v>02:50,78</v>
      </c>
      <c r="K39" s="12">
        <f>'[1]dane'!K39</f>
        <v>80</v>
      </c>
      <c r="L39" s="66" t="str">
        <f>'[1]dane'!L39</f>
        <v>05:21,12</v>
      </c>
      <c r="M39" s="13">
        <f>'[1]dane'!M39</f>
        <v>68.88</v>
      </c>
      <c r="N39" s="13">
        <f>'[1]dane'!N39</f>
        <v>66.21</v>
      </c>
      <c r="O39" s="13">
        <f>'[1]dane'!O39</f>
        <v>65.62</v>
      </c>
      <c r="P39" s="13">
        <f>'[1]dane'!P39</f>
        <v>96.22</v>
      </c>
      <c r="Q39" s="12">
        <f>'[1]dane'!Q39</f>
        <v>85</v>
      </c>
      <c r="R39" s="66" t="str">
        <f>'[1]dane'!R39</f>
        <v>05:43,15</v>
      </c>
      <c r="S39" s="13">
        <f>'[1]dane'!S39</f>
        <v>95.17</v>
      </c>
    </row>
    <row r="40" spans="1:19" ht="12.75" customHeight="1">
      <c r="A40" s="2">
        <f>'[1]dane'!A40</f>
        <v>32</v>
      </c>
      <c r="B40" s="11" t="str">
        <f>'[1]dane'!B40</f>
        <v>NOGA Marek</v>
      </c>
      <c r="C40" s="11" t="str">
        <f>'[1]dane'!C40</f>
        <v>men</v>
      </c>
      <c r="D40" s="2" t="str">
        <f>'[1]dane'!D40</f>
        <v>Poland</v>
      </c>
      <c r="E40" s="12">
        <f>'[1]dane'!E40</f>
        <v>90</v>
      </c>
      <c r="F40" s="66" t="str">
        <f>'[1]dane'!F40</f>
        <v>04:11,28</v>
      </c>
      <c r="G40" s="13">
        <f>'[1]dane'!G40</f>
        <v>60.12</v>
      </c>
      <c r="H40" s="13">
        <f>'[1]dane'!H40</f>
        <v>56.75</v>
      </c>
      <c r="I40" s="12">
        <f>'[1]dane'!I40</f>
        <v>92</v>
      </c>
      <c r="J40" s="66" t="str">
        <f>'[1]dane'!J40</f>
        <v>01:57,56</v>
      </c>
      <c r="K40" s="12">
        <f>'[1]dane'!K40</f>
        <v>100</v>
      </c>
      <c r="L40" s="66" t="str">
        <f>'[1]dane'!L40</f>
        <v>04:52,57</v>
      </c>
      <c r="M40" s="13">
        <f>'[1]dane'!M40</f>
        <v>74.61</v>
      </c>
      <c r="N40" s="13">
        <f>'[1]dane'!N40</f>
        <v>81.98</v>
      </c>
      <c r="O40" s="13">
        <f>'[1]dane'!O40</f>
        <v>74.97</v>
      </c>
      <c r="P40" s="13">
        <f>'[1]dane'!P40</f>
        <v>93.66</v>
      </c>
      <c r="Q40" s="12">
        <f>'[1]dane'!Q40</f>
        <v>65</v>
      </c>
      <c r="R40" s="66" t="str">
        <f>'[1]dane'!R40</f>
        <v>06:11,53</v>
      </c>
      <c r="S40" s="13">
        <f>'[1]dane'!S40</f>
        <v>89.88</v>
      </c>
    </row>
    <row r="41" spans="1:19" ht="12.75" customHeight="1">
      <c r="A41" s="2">
        <f>'[1]dane'!A41</f>
        <v>33</v>
      </c>
      <c r="B41" s="11" t="str">
        <f>'[1]dane'!B41</f>
        <v>LEXA Tomasz</v>
      </c>
      <c r="C41" s="11" t="str">
        <f>'[1]dane'!C41</f>
        <v>men</v>
      </c>
      <c r="D41" s="2" t="str">
        <f>'[1]dane'!D41</f>
        <v>Czech Republic</v>
      </c>
      <c r="E41" s="12">
        <f>'[1]dane'!E41</f>
        <v>90</v>
      </c>
      <c r="F41" s="66" t="str">
        <f>'[1]dane'!F41</f>
        <v>02:02,41</v>
      </c>
      <c r="G41" s="13">
        <f>'[1]dane'!G41</f>
        <v>67.09</v>
      </c>
      <c r="H41" s="13">
        <f>'[1]dane'!H41</f>
        <v>66.32</v>
      </c>
      <c r="I41" s="12">
        <f>'[1]dane'!I41</f>
        <v>98</v>
      </c>
      <c r="J41" s="66" t="str">
        <f>'[1]dane'!J41</f>
        <v>02:10,25</v>
      </c>
      <c r="K41" s="12">
        <f>'[1]dane'!K41</f>
        <v>100</v>
      </c>
      <c r="L41" s="66" t="str">
        <f>'[1]dane'!L41</f>
        <v>04:13,25</v>
      </c>
      <c r="M41" s="13">
        <f>'[1]dane'!M41</f>
        <v>74.91</v>
      </c>
      <c r="N41" s="13">
        <f>'[1]dane'!N41</f>
        <v>84.42</v>
      </c>
      <c r="O41" s="13">
        <f>'[1]dane'!O41</f>
        <v>77.98</v>
      </c>
      <c r="P41" s="13">
        <f>'[1]dane'!P41</f>
        <v>105.1</v>
      </c>
      <c r="Q41" s="12">
        <f>'[1]dane'!Q41</f>
        <v>80</v>
      </c>
      <c r="R41" s="66" t="str">
        <f>'[1]dane'!R41</f>
        <v>06:01,87</v>
      </c>
      <c r="S41" s="13">
        <f>'[1]dane'!S41</f>
        <v>0</v>
      </c>
    </row>
    <row r="42" spans="1:19" ht="12.75" customHeight="1">
      <c r="A42" s="2">
        <f>'[1]dane'!A42</f>
        <v>34</v>
      </c>
      <c r="B42" s="11" t="str">
        <f>'[1]dane'!B42</f>
        <v>SINKEVICIUS Laurynas</v>
      </c>
      <c r="C42" s="11" t="str">
        <f>'[1]dane'!C42</f>
        <v>men</v>
      </c>
      <c r="D42" s="2" t="str">
        <f>'[1]dane'!D42</f>
        <v>Lithuania</v>
      </c>
      <c r="E42" s="12">
        <f>'[1]dane'!E42</f>
        <v>70</v>
      </c>
      <c r="F42" s="66" t="str">
        <f>'[1]dane'!F42</f>
        <v>03:36,28</v>
      </c>
      <c r="G42" s="13">
        <f>'[1]dane'!G42</f>
        <v>52.28</v>
      </c>
      <c r="H42" s="13">
        <f>'[1]dane'!H42</f>
        <v>52.23</v>
      </c>
      <c r="I42" s="12">
        <f>'[1]dane'!I42</f>
        <v>90</v>
      </c>
      <c r="J42" s="66" t="str">
        <f>'[1]dane'!J42</f>
        <v>02:05,19</v>
      </c>
      <c r="K42" s="12">
        <f>'[1]dane'!K42</f>
        <v>85</v>
      </c>
      <c r="L42" s="66" t="str">
        <f>'[1]dane'!L42</f>
        <v>03:20,60</v>
      </c>
      <c r="M42" s="13">
        <f>'[1]dane'!M42</f>
        <v>56.81</v>
      </c>
      <c r="N42" s="13" t="str">
        <f>'[1]dane'!N42</f>
        <v>x</v>
      </c>
      <c r="O42" s="13" t="str">
        <f>'[1]dane'!O42</f>
        <v>x</v>
      </c>
      <c r="P42" s="13" t="str">
        <f>'[1]dane'!P42</f>
        <v>x</v>
      </c>
      <c r="Q42" s="12" t="str">
        <f>'[1]dane'!Q42</f>
        <v>x</v>
      </c>
      <c r="R42" s="66">
        <f>'[1]dane'!R42</f>
        <v>0</v>
      </c>
      <c r="S42" s="13" t="str">
        <f>'[1]dane'!S42</f>
        <v>x</v>
      </c>
    </row>
    <row r="43" spans="1:19" ht="12.75" customHeight="1">
      <c r="A43" s="2">
        <f>'[1]dane'!A43</f>
        <v>35</v>
      </c>
      <c r="B43" s="11" t="str">
        <f>'[1]dane'!B43</f>
        <v>MESZAROS Juraj</v>
      </c>
      <c r="C43" s="11" t="str">
        <f>'[1]dane'!C43</f>
        <v>men</v>
      </c>
      <c r="D43" s="2" t="str">
        <f>'[1]dane'!D43</f>
        <v>Slovakia</v>
      </c>
      <c r="E43" s="12">
        <f>'[1]dane'!E43</f>
        <v>80</v>
      </c>
      <c r="F43" s="66" t="str">
        <f>'[1]dane'!F43</f>
        <v>05:00,54</v>
      </c>
      <c r="G43" s="13">
        <f>'[1]dane'!G43</f>
        <v>61.64</v>
      </c>
      <c r="H43" s="13">
        <f>'[1]dane'!H43</f>
        <v>61.08</v>
      </c>
      <c r="I43" s="12">
        <f>'[1]dane'!I43</f>
        <v>92</v>
      </c>
      <c r="J43" s="66" t="str">
        <f>'[1]dane'!J43</f>
        <v>02:48,03</v>
      </c>
      <c r="K43" s="12">
        <f>'[1]dane'!K43</f>
        <v>85</v>
      </c>
      <c r="L43" s="66" t="str">
        <f>'[1]dane'!L43</f>
        <v>05:30,03</v>
      </c>
      <c r="M43" s="13">
        <f>'[1]dane'!M43</f>
        <v>73.77</v>
      </c>
      <c r="N43" s="13">
        <f>'[1]dane'!N43</f>
        <v>74.92</v>
      </c>
      <c r="O43" s="13">
        <f>'[1]dane'!O43</f>
        <v>73.48</v>
      </c>
      <c r="P43" s="13">
        <f>'[1]dane'!P43</f>
        <v>97.91</v>
      </c>
      <c r="Q43" s="12">
        <f>'[1]dane'!Q43</f>
        <v>45</v>
      </c>
      <c r="R43" s="66" t="str">
        <f>'[1]dane'!R43</f>
        <v>06:42,00</v>
      </c>
      <c r="S43" s="13">
        <f>'[1]dane'!S43</f>
        <v>61.41</v>
      </c>
    </row>
    <row r="44" spans="1:19" ht="12.75" customHeight="1">
      <c r="A44" s="2">
        <f>'[1]dane'!A44</f>
        <v>36</v>
      </c>
      <c r="B44" s="11" t="str">
        <f>'[1]dane'!B44</f>
        <v>HEINZ Maire-Hensge</v>
      </c>
      <c r="C44" s="11" t="str">
        <f>'[1]dane'!C44</f>
        <v>men</v>
      </c>
      <c r="D44" s="2" t="str">
        <f>'[1]dane'!D44</f>
        <v>Germany</v>
      </c>
      <c r="E44" s="12">
        <f>'[1]dane'!E44</f>
        <v>100</v>
      </c>
      <c r="F44" s="66" t="str">
        <f>'[1]dane'!F44</f>
        <v>02:36,09</v>
      </c>
      <c r="G44" s="13">
        <f>'[1]dane'!G44</f>
        <v>69.82</v>
      </c>
      <c r="H44" s="13">
        <f>'[1]dane'!H44</f>
        <v>69.29</v>
      </c>
      <c r="I44" s="12">
        <f>'[1]dane'!I44</f>
        <v>96</v>
      </c>
      <c r="J44" s="66" t="str">
        <f>'[1]dane'!J44</f>
        <v>03:01,44</v>
      </c>
      <c r="K44" s="12">
        <f>'[1]dane'!K44</f>
        <v>100</v>
      </c>
      <c r="L44" s="66" t="str">
        <f>'[1]dane'!L44</f>
        <v>04:37,97</v>
      </c>
      <c r="M44" s="13">
        <f>'[1]dane'!M44</f>
        <v>71.64</v>
      </c>
      <c r="N44" s="13">
        <f>'[1]dane'!N44</f>
        <v>79.64</v>
      </c>
      <c r="O44" s="13">
        <f>'[1]dane'!O44</f>
        <v>74.73</v>
      </c>
      <c r="P44" s="13">
        <f>'[1]dane'!P44</f>
        <v>107.26</v>
      </c>
      <c r="Q44" s="12">
        <f>'[1]dane'!Q44</f>
        <v>75</v>
      </c>
      <c r="R44" s="66" t="str">
        <f>'[1]dane'!R44</f>
        <v>06:38,00</v>
      </c>
      <c r="S44" s="13">
        <f>'[1]dane'!S44</f>
        <v>106.89</v>
      </c>
    </row>
    <row r="45" spans="1:19" ht="12.75" customHeight="1">
      <c r="A45" s="2">
        <f>'[1]dane'!A45</f>
        <v>37</v>
      </c>
      <c r="B45" s="11" t="str">
        <f>'[1]dane'!B45</f>
        <v>PUIGVI  Juan</v>
      </c>
      <c r="C45" s="11" t="str">
        <f>'[1]dane'!C45</f>
        <v>men</v>
      </c>
      <c r="D45" s="2" t="str">
        <f>'[1]dane'!D45</f>
        <v>Spain</v>
      </c>
      <c r="E45" s="12">
        <f>'[1]dane'!E45</f>
        <v>95</v>
      </c>
      <c r="F45" s="66" t="str">
        <f>'[1]dane'!F45</f>
        <v>03:13,44</v>
      </c>
      <c r="G45" s="13">
        <f>'[1]dane'!G45</f>
        <v>47.89</v>
      </c>
      <c r="H45" s="13">
        <f>'[1]dane'!H45</f>
        <v>47.21</v>
      </c>
      <c r="I45" s="12">
        <f>'[1]dane'!I45</f>
        <v>66</v>
      </c>
      <c r="J45" s="66" t="str">
        <f>'[1]dane'!J45</f>
        <v>02:29,57</v>
      </c>
      <c r="K45" s="12">
        <f>'[1]dane'!K45</f>
        <v>65</v>
      </c>
      <c r="L45" s="66" t="str">
        <f>'[1]dane'!L45</f>
        <v>04:57,03</v>
      </c>
      <c r="M45" s="13">
        <f>'[1]dane'!M45</f>
        <v>66.96</v>
      </c>
      <c r="N45" s="13">
        <f>'[1]dane'!N45</f>
        <v>62.94</v>
      </c>
      <c r="O45" s="13">
        <f>'[1]dane'!O45</f>
        <v>58.23</v>
      </c>
      <c r="P45" s="13">
        <f>'[1]dane'!P45</f>
        <v>101.51</v>
      </c>
      <c r="Q45" s="12">
        <f>'[1]dane'!Q45</f>
        <v>40</v>
      </c>
      <c r="R45" s="66" t="str">
        <f>'[1]dane'!R45</f>
        <v>06:01,75</v>
      </c>
      <c r="S45" s="13">
        <f>'[1]dane'!S45</f>
        <v>97.1</v>
      </c>
    </row>
    <row r="46" spans="1:19" ht="12.75" customHeight="1">
      <c r="A46" s="2">
        <f>'[1]dane'!A46</f>
        <v>38</v>
      </c>
      <c r="B46" s="11" t="str">
        <f>'[1]dane'!B46</f>
        <v>ALSAKER Thomas</v>
      </c>
      <c r="C46" s="11" t="str">
        <f>'[1]dane'!C46</f>
        <v>men</v>
      </c>
      <c r="D46" s="2" t="str">
        <f>'[1]dane'!D46</f>
        <v>Norway</v>
      </c>
      <c r="E46" s="12">
        <f>'[1]dane'!E46</f>
        <v>95</v>
      </c>
      <c r="F46" s="66" t="str">
        <f>'[1]dane'!F46</f>
        <v>02:10,65</v>
      </c>
      <c r="G46" s="13">
        <f>'[1]dane'!G46</f>
        <v>57.14</v>
      </c>
      <c r="H46" s="13">
        <f>'[1]dane'!H46</f>
        <v>56.82</v>
      </c>
      <c r="I46" s="12">
        <f>'[1]dane'!I46</f>
        <v>92</v>
      </c>
      <c r="J46" s="66" t="str">
        <f>'[1]dane'!J46</f>
        <v>02:13,60</v>
      </c>
      <c r="K46" s="12" t="str">
        <f>'[1]dane'!K46</f>
        <v>x</v>
      </c>
      <c r="L46" s="66" t="str">
        <f>'[1]dane'!L46</f>
        <v>x</v>
      </c>
      <c r="M46" s="13">
        <f>'[1]dane'!M46</f>
        <v>72.66</v>
      </c>
      <c r="N46" s="13" t="str">
        <f>'[1]dane'!N46</f>
        <v>x</v>
      </c>
      <c r="O46" s="13" t="str">
        <f>'[1]dane'!O46</f>
        <v>x</v>
      </c>
      <c r="P46" s="13">
        <f>'[1]dane'!P46</f>
        <v>104.81</v>
      </c>
      <c r="Q46" s="12" t="str">
        <f>'[1]dane'!Q46</f>
        <v>x</v>
      </c>
      <c r="R46" s="66">
        <f>'[1]dane'!R46</f>
        <v>0</v>
      </c>
      <c r="S46" s="13">
        <f>'[1]dane'!S46</f>
        <v>94.38</v>
      </c>
    </row>
    <row r="47" spans="1:19" ht="12.75" customHeight="1">
      <c r="A47" s="2">
        <f>'[1]dane'!A47</f>
        <v>39</v>
      </c>
      <c r="B47" s="11" t="str">
        <f>'[1]dane'!B47</f>
        <v>GRGUR Lutz</v>
      </c>
      <c r="C47" s="11" t="str">
        <f>'[1]dane'!C47</f>
        <v>men</v>
      </c>
      <c r="D47" s="2" t="str">
        <f>'[1]dane'!D47</f>
        <v>Croatia</v>
      </c>
      <c r="E47" s="12">
        <f>'[1]dane'!E47</f>
        <v>55</v>
      </c>
      <c r="F47" s="66" t="str">
        <f>'[1]dane'!F47</f>
        <v>04:38,66</v>
      </c>
      <c r="G47" s="13">
        <f>'[1]dane'!G47</f>
        <v>39</v>
      </c>
      <c r="H47" s="13">
        <f>'[1]dane'!H47</f>
        <v>38.89</v>
      </c>
      <c r="I47" s="12">
        <f>'[1]dane'!I47</f>
        <v>72</v>
      </c>
      <c r="J47" s="66" t="str">
        <f>'[1]dane'!J47</f>
        <v>02:37,60</v>
      </c>
      <c r="K47" s="12">
        <f>'[1]dane'!K47</f>
        <v>45</v>
      </c>
      <c r="L47" s="66" t="str">
        <f>'[1]dane'!L47</f>
        <v>04:54,12</v>
      </c>
      <c r="M47" s="13">
        <f>'[1]dane'!M47</f>
        <v>70.75</v>
      </c>
      <c r="N47" s="13" t="str">
        <f>'[1]dane'!N47</f>
        <v>x</v>
      </c>
      <c r="O47" s="13" t="str">
        <f>'[1]dane'!O47</f>
        <v>x</v>
      </c>
      <c r="P47" s="13" t="str">
        <f>'[1]dane'!P47</f>
        <v>x</v>
      </c>
      <c r="Q47" s="12" t="str">
        <f>'[1]dane'!Q47</f>
        <v>x</v>
      </c>
      <c r="R47" s="66">
        <f>'[1]dane'!R47</f>
        <v>0</v>
      </c>
      <c r="S47" s="13" t="str">
        <f>'[1]dane'!S47</f>
        <v>x</v>
      </c>
    </row>
    <row r="48" spans="1:19" ht="12.75" customHeight="1">
      <c r="A48" s="2">
        <f>'[1]dane'!A48</f>
        <v>40</v>
      </c>
      <c r="B48" s="11" t="str">
        <f>'[1]dane'!B48</f>
        <v>WANLUND Hakan</v>
      </c>
      <c r="C48" s="11" t="str">
        <f>'[1]dane'!C48</f>
        <v>men</v>
      </c>
      <c r="D48" s="2" t="str">
        <f>'[1]dane'!D48</f>
        <v>Sweden</v>
      </c>
      <c r="E48" s="12">
        <f>'[1]dane'!E48</f>
        <v>75</v>
      </c>
      <c r="F48" s="66" t="str">
        <f>'[1]dane'!F48</f>
        <v>02:03,41</v>
      </c>
      <c r="G48" s="13">
        <f>'[1]dane'!G48</f>
        <v>59.49</v>
      </c>
      <c r="H48" s="13">
        <f>'[1]dane'!H48</f>
        <v>59.32</v>
      </c>
      <c r="I48" s="12">
        <f>'[1]dane'!I48</f>
        <v>90</v>
      </c>
      <c r="J48" s="66" t="str">
        <f>'[1]dane'!J48</f>
        <v>01:40,78</v>
      </c>
      <c r="K48" s="12">
        <f>'[1]dane'!K48</f>
        <v>95</v>
      </c>
      <c r="L48" s="66" t="str">
        <f>'[1]dane'!L48</f>
        <v>03:49,94</v>
      </c>
      <c r="M48" s="13">
        <f>'[1]dane'!M48</f>
        <v>0</v>
      </c>
      <c r="N48" s="13">
        <f>'[1]dane'!N48</f>
        <v>77.46</v>
      </c>
      <c r="O48" s="13">
        <f>'[1]dane'!O48</f>
        <v>76.12</v>
      </c>
      <c r="P48" s="13" t="str">
        <f>'[1]dane'!P48</f>
        <v>x</v>
      </c>
      <c r="Q48" s="12" t="str">
        <f>'[1]dane'!Q48</f>
        <v>x</v>
      </c>
      <c r="R48" s="66">
        <f>'[1]dane'!R48</f>
        <v>0</v>
      </c>
      <c r="S48" s="13" t="str">
        <f>'[1]dane'!S48</f>
        <v>x</v>
      </c>
    </row>
    <row r="49" spans="1:19" ht="12.75" customHeight="1">
      <c r="A49" s="2">
        <f>'[1]dane'!A49</f>
        <v>41</v>
      </c>
      <c r="B49" s="11" t="str">
        <f>'[1]dane'!B49</f>
        <v>POPOVIC Marko</v>
      </c>
      <c r="C49" s="11" t="str">
        <f>'[1]dane'!C49</f>
        <v>men</v>
      </c>
      <c r="D49" s="2" t="str">
        <f>'[1]dane'!D49</f>
        <v>Croatia</v>
      </c>
      <c r="E49" s="12">
        <f>'[1]dane'!E49</f>
        <v>90</v>
      </c>
      <c r="F49" s="66" t="str">
        <f>'[1]dane'!F49</f>
        <v>02:20,94</v>
      </c>
      <c r="G49" s="13">
        <f>'[1]dane'!G49</f>
        <v>40.28</v>
      </c>
      <c r="H49" s="13">
        <f>'[1]dane'!H49</f>
        <v>40.09</v>
      </c>
      <c r="I49" s="12">
        <f>'[1]dane'!I49</f>
        <v>100</v>
      </c>
      <c r="J49" s="66" t="str">
        <f>'[1]dane'!J49</f>
        <v>01:57,44</v>
      </c>
      <c r="K49" s="12">
        <f>'[1]dane'!K49</f>
        <v>100</v>
      </c>
      <c r="L49" s="66" t="str">
        <f>'[1]dane'!L49</f>
        <v>03:52,19</v>
      </c>
      <c r="M49" s="13">
        <f>'[1]dane'!M49</f>
        <v>61.86</v>
      </c>
      <c r="N49" s="13" t="str">
        <f>'[1]dane'!N49</f>
        <v>x</v>
      </c>
      <c r="O49" s="13" t="str">
        <f>'[1]dane'!O49</f>
        <v>x</v>
      </c>
      <c r="P49" s="13" t="str">
        <f>'[1]dane'!P49</f>
        <v>x</v>
      </c>
      <c r="Q49" s="12" t="str">
        <f>'[1]dane'!Q49</f>
        <v>x</v>
      </c>
      <c r="R49" s="66">
        <f>'[1]dane'!R49</f>
        <v>0</v>
      </c>
      <c r="S49" s="13" t="str">
        <f>'[1]dane'!S49</f>
        <v>x</v>
      </c>
    </row>
    <row r="50" spans="1:19" ht="12.75" customHeight="1">
      <c r="A50" s="2">
        <f>'[1]dane'!A50</f>
        <v>42</v>
      </c>
      <c r="B50" s="11" t="str">
        <f>'[1]dane'!B50</f>
        <v>HARTER Michael</v>
      </c>
      <c r="C50" s="11" t="str">
        <f>'[1]dane'!C50</f>
        <v>men</v>
      </c>
      <c r="D50" s="2" t="str">
        <f>'[1]dane'!D50</f>
        <v>Germany</v>
      </c>
      <c r="E50" s="12">
        <f>'[1]dane'!E50</f>
        <v>85</v>
      </c>
      <c r="F50" s="66" t="str">
        <f>'[1]dane'!F50</f>
        <v>03:11,41</v>
      </c>
      <c r="G50" s="13">
        <f>'[1]dane'!G50</f>
        <v>66.27</v>
      </c>
      <c r="H50" s="13">
        <f>'[1]dane'!H50</f>
        <v>62.78</v>
      </c>
      <c r="I50" s="12">
        <f>'[1]dane'!I50</f>
        <v>98</v>
      </c>
      <c r="J50" s="66" t="str">
        <f>'[1]dane'!J50</f>
        <v>01:55,04</v>
      </c>
      <c r="K50" s="12">
        <f>'[1]dane'!K50</f>
        <v>75</v>
      </c>
      <c r="L50" s="66" t="str">
        <f>'[1]dane'!L50</f>
        <v>04:08,85</v>
      </c>
      <c r="M50" s="13">
        <f>'[1]dane'!M50</f>
        <v>73.97</v>
      </c>
      <c r="N50" s="13">
        <f>'[1]dane'!N50</f>
        <v>74.08</v>
      </c>
      <c r="O50" s="13">
        <f>'[1]dane'!O50</f>
        <v>68.47</v>
      </c>
      <c r="P50" s="13">
        <f>'[1]dane'!P50</f>
        <v>101.44</v>
      </c>
      <c r="Q50" s="12">
        <f>'[1]dane'!Q50</f>
        <v>80</v>
      </c>
      <c r="R50" s="66" t="str">
        <f>'[1]dane'!R50</f>
        <v>05:53,40</v>
      </c>
      <c r="S50" s="13">
        <f>'[1]dane'!S50</f>
        <v>94.63</v>
      </c>
    </row>
    <row r="51" spans="1:19" ht="12.75" customHeight="1">
      <c r="A51" s="2">
        <f>'[1]dane'!A51</f>
        <v>43</v>
      </c>
      <c r="B51" s="11" t="str">
        <f>'[1]dane'!B51</f>
        <v>FURLAN Borut</v>
      </c>
      <c r="C51" s="11" t="str">
        <f>'[1]dane'!C51</f>
        <v>men</v>
      </c>
      <c r="D51" s="2" t="str">
        <f>'[1]dane'!D51</f>
        <v>Slovenia</v>
      </c>
      <c r="E51" s="12">
        <f>'[1]dane'!E51</f>
        <v>85</v>
      </c>
      <c r="F51" s="66" t="str">
        <f>'[1]dane'!F51</f>
        <v>02:36,97</v>
      </c>
      <c r="G51" s="13">
        <f>'[1]dane'!G51</f>
        <v>62.13</v>
      </c>
      <c r="H51" s="13">
        <f>'[1]dane'!H51</f>
        <v>60.24</v>
      </c>
      <c r="I51" s="12">
        <f>'[1]dane'!I51</f>
        <v>98</v>
      </c>
      <c r="J51" s="66" t="str">
        <f>'[1]dane'!J51</f>
        <v>02:10,90</v>
      </c>
      <c r="K51" s="12">
        <f>'[1]dane'!K51</f>
        <v>90</v>
      </c>
      <c r="L51" s="66" t="str">
        <f>'[1]dane'!L51</f>
        <v>04:36,69</v>
      </c>
      <c r="M51" s="13">
        <f>'[1]dane'!M51</f>
        <v>72.85</v>
      </c>
      <c r="N51" s="13" t="str">
        <f>'[1]dane'!N51</f>
        <v>x</v>
      </c>
      <c r="O51" s="13" t="str">
        <f>'[1]dane'!O51</f>
        <v>x</v>
      </c>
      <c r="P51" s="13" t="str">
        <f>'[1]dane'!P51</f>
        <v>x</v>
      </c>
      <c r="Q51" s="12" t="str">
        <f>'[1]dane'!Q51</f>
        <v>x</v>
      </c>
      <c r="R51" s="66">
        <f>'[1]dane'!R51</f>
        <v>0</v>
      </c>
      <c r="S51" s="13" t="str">
        <f>'[1]dane'!S51</f>
        <v>x</v>
      </c>
    </row>
    <row r="52" spans="1:19" ht="12.75" customHeight="1">
      <c r="A52" s="2">
        <f>'[1]dane'!A52</f>
        <v>44</v>
      </c>
      <c r="B52" s="11" t="str">
        <f>'[1]dane'!B52</f>
        <v>TARGOSZ Mateusz</v>
      </c>
      <c r="C52" s="11" t="str">
        <f>'[1]dane'!C52</f>
        <v>men</v>
      </c>
      <c r="D52" s="2" t="str">
        <f>'[1]dane'!D52</f>
        <v>Poland</v>
      </c>
      <c r="E52" s="12">
        <f>'[1]dane'!E52</f>
        <v>95</v>
      </c>
      <c r="F52" s="66" t="str">
        <f>'[1]dane'!F52</f>
        <v>02:20,44</v>
      </c>
      <c r="G52" s="13">
        <f>'[1]dane'!G52</f>
        <v>63.07</v>
      </c>
      <c r="H52" s="13">
        <f>'[1]dane'!H52</f>
        <v>60.96</v>
      </c>
      <c r="I52" s="12">
        <f>'[1]dane'!I52</f>
        <v>96</v>
      </c>
      <c r="J52" s="66" t="str">
        <f>'[1]dane'!J52</f>
        <v>01:53,78</v>
      </c>
      <c r="K52" s="12">
        <f>'[1]dane'!K52</f>
        <v>85</v>
      </c>
      <c r="L52" s="66" t="str">
        <f>'[1]dane'!L52</f>
        <v>03:05,84</v>
      </c>
      <c r="M52" s="13">
        <f>'[1]dane'!M52</f>
        <v>66.89</v>
      </c>
      <c r="N52" s="13">
        <f>'[1]dane'!N52</f>
        <v>81.97</v>
      </c>
      <c r="O52" s="13">
        <f>'[1]dane'!O52</f>
        <v>78.8</v>
      </c>
      <c r="P52" s="13">
        <f>'[1]dane'!P52</f>
        <v>0</v>
      </c>
      <c r="Q52" s="12">
        <f>'[1]dane'!Q52</f>
        <v>55</v>
      </c>
      <c r="R52" s="66" t="str">
        <f>'[1]dane'!R52</f>
        <v>04:39,91</v>
      </c>
      <c r="S52" s="13">
        <f>'[1]dane'!S52</f>
        <v>97.16</v>
      </c>
    </row>
    <row r="53" spans="1:19" ht="12.75" customHeight="1">
      <c r="A53" s="2">
        <f>'[1]dane'!A53</f>
        <v>45</v>
      </c>
      <c r="B53" s="11" t="str">
        <f>'[1]dane'!B53</f>
        <v>LEXA Patryk</v>
      </c>
      <c r="C53" s="11" t="str">
        <f>'[1]dane'!C53</f>
        <v>men</v>
      </c>
      <c r="D53" s="2" t="str">
        <f>'[1]dane'!D53</f>
        <v>Czech Republic</v>
      </c>
      <c r="E53" s="12">
        <f>'[1]dane'!E53</f>
        <v>100</v>
      </c>
      <c r="F53" s="66" t="str">
        <f>'[1]dane'!F53</f>
        <v>02:12,81</v>
      </c>
      <c r="G53" s="13">
        <f>'[1]dane'!G53</f>
        <v>68.36</v>
      </c>
      <c r="H53" s="13">
        <f>'[1]dane'!H53</f>
        <v>65.27</v>
      </c>
      <c r="I53" s="12">
        <f>'[1]dane'!I53</f>
        <v>100</v>
      </c>
      <c r="J53" s="66" t="str">
        <f>'[1]dane'!J53</f>
        <v>02:15,59</v>
      </c>
      <c r="K53" s="12">
        <f>'[1]dane'!K53</f>
        <v>95</v>
      </c>
      <c r="L53" s="66" t="str">
        <f>'[1]dane'!L53</f>
        <v>03:49,34</v>
      </c>
      <c r="M53" s="13">
        <f>'[1]dane'!M53</f>
        <v>71.11</v>
      </c>
      <c r="N53" s="13">
        <f>'[1]dane'!N53</f>
        <v>85.31</v>
      </c>
      <c r="O53" s="13">
        <f>'[1]dane'!O53</f>
        <v>85.03</v>
      </c>
      <c r="P53" s="13">
        <f>'[1]dane'!P53</f>
        <v>114.68</v>
      </c>
      <c r="Q53" s="12">
        <f>'[1]dane'!Q53</f>
        <v>65</v>
      </c>
      <c r="R53" s="66" t="str">
        <f>'[1]dane'!R53</f>
        <v>06:00,16</v>
      </c>
      <c r="S53" s="13">
        <f>'[1]dane'!S53</f>
        <v>94.16</v>
      </c>
    </row>
    <row r="54" spans="1:19" ht="12.75" customHeight="1">
      <c r="A54" s="2">
        <f>'[1]dane'!A54</f>
        <v>46</v>
      </c>
      <c r="B54" s="11" t="str">
        <f>'[1]dane'!B54</f>
        <v>NAHLIK Rastislav</v>
      </c>
      <c r="C54" s="11" t="str">
        <f>'[1]dane'!C54</f>
        <v>men</v>
      </c>
      <c r="D54" s="2" t="str">
        <f>'[1]dane'!D54</f>
        <v>Slovakia</v>
      </c>
      <c r="E54" s="12">
        <f>'[1]dane'!E54</f>
        <v>80</v>
      </c>
      <c r="F54" s="66" t="str">
        <f>'[1]dane'!F54</f>
        <v>03:20,03</v>
      </c>
      <c r="G54" s="13">
        <f>'[1]dane'!G54</f>
        <v>65.21</v>
      </c>
      <c r="H54" s="13">
        <f>'[1]dane'!H54</f>
        <v>62.89</v>
      </c>
      <c r="I54" s="12">
        <f>'[1]dane'!I54</f>
        <v>98</v>
      </c>
      <c r="J54" s="66" t="str">
        <f>'[1]dane'!J54</f>
        <v>02:47,60</v>
      </c>
      <c r="K54" s="12">
        <f>'[1]dane'!K54</f>
        <v>95</v>
      </c>
      <c r="L54" s="66" t="str">
        <f>'[1]dane'!L54</f>
        <v>03:47,54</v>
      </c>
      <c r="M54" s="13">
        <f>'[1]dane'!M54</f>
        <v>72.45</v>
      </c>
      <c r="N54" s="13">
        <f>'[1]dane'!N54</f>
        <v>74.35</v>
      </c>
      <c r="O54" s="13">
        <f>'[1]dane'!O54</f>
        <v>69.6</v>
      </c>
      <c r="P54" s="13">
        <f>'[1]dane'!P54</f>
        <v>97.27</v>
      </c>
      <c r="Q54" s="12" t="str">
        <f>'[1]dane'!Q54</f>
        <v>x</v>
      </c>
      <c r="R54" s="66">
        <f>'[1]dane'!R54</f>
        <v>0</v>
      </c>
      <c r="S54" s="13" t="str">
        <f>'[1]dane'!S54</f>
        <v>x</v>
      </c>
    </row>
    <row r="55" spans="1:19" ht="12.75" customHeight="1">
      <c r="A55" s="2">
        <f>'[1]dane'!A55</f>
        <v>47</v>
      </c>
      <c r="B55" s="11" t="str">
        <f>'[1]dane'!B55</f>
        <v>HOWLETT Colin</v>
      </c>
      <c r="C55" s="11" t="str">
        <f>'[1]dane'!C55</f>
        <v>men</v>
      </c>
      <c r="D55" s="2" t="str">
        <f>'[1]dane'!D55</f>
        <v>United Kingdom</v>
      </c>
      <c r="E55" s="12" t="str">
        <f>'[1]dane'!E55</f>
        <v>x</v>
      </c>
      <c r="F55" s="66" t="str">
        <f>'[1]dane'!F55</f>
        <v>x</v>
      </c>
      <c r="G55" s="13" t="str">
        <f>'[1]dane'!G55</f>
        <v>x</v>
      </c>
      <c r="H55" s="13" t="str">
        <f>'[1]dane'!H55</f>
        <v>x</v>
      </c>
      <c r="I55" s="12" t="str">
        <f>'[1]dane'!I55</f>
        <v>x</v>
      </c>
      <c r="J55" s="66" t="str">
        <f>'[1]dane'!J55</f>
        <v>x</v>
      </c>
      <c r="K55" s="12" t="str">
        <f>'[1]dane'!K55</f>
        <v>x</v>
      </c>
      <c r="L55" s="66" t="str">
        <f>'[1]dane'!L55</f>
        <v>x</v>
      </c>
      <c r="M55" s="13">
        <f>'[1]dane'!M55</f>
        <v>68.81</v>
      </c>
      <c r="N55" s="13" t="str">
        <f>'[1]dane'!N55</f>
        <v>x</v>
      </c>
      <c r="O55" s="13" t="str">
        <f>'[1]dane'!O55</f>
        <v>x</v>
      </c>
      <c r="P55" s="13">
        <f>'[1]dane'!P55</f>
        <v>101.17</v>
      </c>
      <c r="Q55" s="12" t="str">
        <f>'[1]dane'!Q55</f>
        <v>x</v>
      </c>
      <c r="R55" s="66">
        <f>'[1]dane'!R55</f>
        <v>0</v>
      </c>
      <c r="S55" s="13">
        <f>'[1]dane'!S55</f>
        <v>100.42</v>
      </c>
    </row>
    <row r="56" spans="1:19" ht="12.75" customHeight="1">
      <c r="A56" s="2">
        <f>'[1]dane'!A56</f>
        <v>48</v>
      </c>
      <c r="B56" s="11" t="str">
        <f>'[1]dane'!B56</f>
        <v>HNIZDIL Daniel</v>
      </c>
      <c r="C56" s="11" t="str">
        <f>'[1]dane'!C56</f>
        <v>men</v>
      </c>
      <c r="D56" s="2" t="str">
        <f>'[1]dane'!D56</f>
        <v>Czech Republic</v>
      </c>
      <c r="E56" s="12">
        <f>'[1]dane'!E56</f>
        <v>90</v>
      </c>
      <c r="F56" s="66" t="str">
        <f>'[1]dane'!F56</f>
        <v>03:48,25</v>
      </c>
      <c r="G56" s="13">
        <f>'[1]dane'!G56</f>
        <v>59.26</v>
      </c>
      <c r="H56" s="13">
        <f>'[1]dane'!H56</f>
        <v>59.25</v>
      </c>
      <c r="I56" s="12">
        <f>'[1]dane'!I56</f>
        <v>100</v>
      </c>
      <c r="J56" s="66" t="str">
        <f>'[1]dane'!J56</f>
        <v>01:53,87</v>
      </c>
      <c r="K56" s="12">
        <f>'[1]dane'!K56</f>
        <v>95</v>
      </c>
      <c r="L56" s="66" t="str">
        <f>'[1]dane'!L56</f>
        <v>03:48,16</v>
      </c>
      <c r="M56" s="13">
        <f>'[1]dane'!M56</f>
        <v>69.4</v>
      </c>
      <c r="N56" s="13">
        <f>'[1]dane'!N56</f>
        <v>77.17</v>
      </c>
      <c r="O56" s="13">
        <f>'[1]dane'!O56</f>
        <v>72.03</v>
      </c>
      <c r="P56" s="13">
        <f>'[1]dane'!P56</f>
        <v>109.21</v>
      </c>
      <c r="Q56" s="12">
        <f>'[1]dane'!Q56</f>
        <v>80</v>
      </c>
      <c r="R56" s="66" t="str">
        <f>'[1]dane'!R56</f>
        <v>05:07,13</v>
      </c>
      <c r="S56" s="13">
        <f>'[1]dane'!S56</f>
        <v>87.02</v>
      </c>
    </row>
    <row r="57" spans="1:19" ht="12.75" customHeight="1">
      <c r="A57" s="2">
        <f>'[1]dane'!A57</f>
        <v>49</v>
      </c>
      <c r="B57" s="11" t="str">
        <f>'[1]dane'!B57</f>
        <v>MEINDL Harald</v>
      </c>
      <c r="C57" s="11" t="str">
        <f>'[1]dane'!C57</f>
        <v>men</v>
      </c>
      <c r="D57" s="2" t="str">
        <f>'[1]dane'!D57</f>
        <v>Austria</v>
      </c>
      <c r="E57" s="12">
        <f>'[1]dane'!E57</f>
        <v>90</v>
      </c>
      <c r="F57" s="66" t="str">
        <f>'[1]dane'!F57</f>
        <v>03:34,66</v>
      </c>
      <c r="G57" s="13">
        <f>'[1]dane'!G57</f>
        <v>59</v>
      </c>
      <c r="H57" s="13">
        <f>'[1]dane'!H57</f>
        <v>56.75</v>
      </c>
      <c r="I57" s="12">
        <f>'[1]dane'!I57</f>
        <v>98</v>
      </c>
      <c r="J57" s="66" t="str">
        <f>'[1]dane'!J57</f>
        <v>03:13,50</v>
      </c>
      <c r="K57" s="12">
        <f>'[1]dane'!K57</f>
        <v>90</v>
      </c>
      <c r="L57" s="66" t="str">
        <f>'[1]dane'!L57</f>
        <v>05:46,50</v>
      </c>
      <c r="M57" s="13">
        <f>'[1]dane'!M57</f>
        <v>60.92</v>
      </c>
      <c r="N57" s="13">
        <f>'[1]dane'!N57</f>
        <v>77.95</v>
      </c>
      <c r="O57" s="13">
        <f>'[1]dane'!O57</f>
        <v>72.72</v>
      </c>
      <c r="P57" s="13">
        <f>'[1]dane'!P57</f>
        <v>98.06</v>
      </c>
      <c r="Q57" s="12" t="str">
        <f>'[1]dane'!Q57</f>
        <v>x</v>
      </c>
      <c r="R57" s="66">
        <f>'[1]dane'!R57</f>
        <v>0</v>
      </c>
      <c r="S57" s="13" t="str">
        <f>'[1]dane'!S57</f>
        <v>x</v>
      </c>
    </row>
    <row r="58" spans="1:19" ht="12.75" customHeight="1">
      <c r="A58" s="2">
        <f>'[1]dane'!A58</f>
        <v>50</v>
      </c>
      <c r="B58" s="11" t="str">
        <f>'[1]dane'!B58</f>
        <v>EBELING Olaf</v>
      </c>
      <c r="C58" s="11" t="str">
        <f>'[1]dane'!C58</f>
        <v>men</v>
      </c>
      <c r="D58" s="2" t="str">
        <f>'[1]dane'!D58</f>
        <v>Germany</v>
      </c>
      <c r="E58" s="12" t="str">
        <f>'[1]dane'!E58</f>
        <v>x</v>
      </c>
      <c r="F58" s="66" t="str">
        <f>'[1]dane'!F58</f>
        <v>x</v>
      </c>
      <c r="G58" s="13" t="str">
        <f>'[1]dane'!G58</f>
        <v>x</v>
      </c>
      <c r="H58" s="13" t="str">
        <f>'[1]dane'!H58</f>
        <v>x</v>
      </c>
      <c r="I58" s="12" t="str">
        <f>'[1]dane'!I58</f>
        <v>x</v>
      </c>
      <c r="J58" s="66" t="str">
        <f>'[1]dane'!J58</f>
        <v>x</v>
      </c>
      <c r="K58" s="12" t="str">
        <f>'[1]dane'!K58</f>
        <v>x</v>
      </c>
      <c r="L58" s="66" t="str">
        <f>'[1]dane'!L58</f>
        <v>x</v>
      </c>
      <c r="M58" s="13" t="str">
        <f>'[1]dane'!M58</f>
        <v>x</v>
      </c>
      <c r="N58" s="13" t="str">
        <f>'[1]dane'!N58</f>
        <v>x</v>
      </c>
      <c r="O58" s="13" t="str">
        <f>'[1]dane'!O58</f>
        <v>x</v>
      </c>
      <c r="P58" s="13" t="str">
        <f>'[1]dane'!P58</f>
        <v>x</v>
      </c>
      <c r="Q58" s="12">
        <f>'[1]dane'!Q58</f>
        <v>90</v>
      </c>
      <c r="R58" s="66" t="str">
        <f>'[1]dane'!R58</f>
        <v>06:06,04</v>
      </c>
      <c r="S58" s="13">
        <f>'[1]dane'!S58</f>
        <v>98.64</v>
      </c>
    </row>
    <row r="59" spans="1:19" ht="12.75" customHeight="1">
      <c r="A59" s="2">
        <f>'[1]dane'!A59</f>
        <v>51</v>
      </c>
      <c r="B59" s="11" t="str">
        <f>'[1]dane'!B59</f>
        <v>SVIRBUTAVICIUS Marjonas</v>
      </c>
      <c r="C59" s="11" t="str">
        <f>'[1]dane'!C59</f>
        <v>men</v>
      </c>
      <c r="D59" s="2" t="str">
        <f>'[1]dane'!D59</f>
        <v>Lithuania</v>
      </c>
      <c r="E59" s="12">
        <f>'[1]dane'!E59</f>
        <v>90</v>
      </c>
      <c r="F59" s="66" t="str">
        <f>'[1]dane'!F59</f>
        <v>02:41,43</v>
      </c>
      <c r="G59" s="13">
        <f>'[1]dane'!G59</f>
        <v>52.22</v>
      </c>
      <c r="H59" s="13">
        <f>'[1]dane'!H59</f>
        <v>50.78</v>
      </c>
      <c r="I59" s="12">
        <f>'[1]dane'!I59</f>
        <v>100</v>
      </c>
      <c r="J59" s="66" t="str">
        <f>'[1]dane'!J59</f>
        <v>02:01,38</v>
      </c>
      <c r="K59" s="12">
        <f>'[1]dane'!K59</f>
        <v>80</v>
      </c>
      <c r="L59" s="66" t="str">
        <f>'[1]dane'!L59</f>
        <v>03:12,41</v>
      </c>
      <c r="M59" s="13">
        <f>'[1]dane'!M59</f>
        <v>72.01</v>
      </c>
      <c r="N59" s="13" t="str">
        <f>'[1]dane'!N59</f>
        <v>x</v>
      </c>
      <c r="O59" s="13" t="str">
        <f>'[1]dane'!O59</f>
        <v>x</v>
      </c>
      <c r="P59" s="13" t="str">
        <f>'[1]dane'!P59</f>
        <v>x</v>
      </c>
      <c r="Q59" s="12" t="str">
        <f>'[1]dane'!Q59</f>
        <v>x</v>
      </c>
      <c r="R59" s="66">
        <f>'[1]dane'!R59</f>
        <v>0</v>
      </c>
      <c r="S59" s="13" t="str">
        <f>'[1]dane'!S59</f>
        <v>x</v>
      </c>
    </row>
    <row r="60" spans="1:19" ht="12.75" customHeight="1">
      <c r="A60" s="2">
        <f>'[1]dane'!A60</f>
        <v>52</v>
      </c>
      <c r="B60" s="11" t="str">
        <f>'[1]dane'!B60</f>
        <v>LUXA Jan</v>
      </c>
      <c r="C60" s="11" t="str">
        <f>'[1]dane'!C60</f>
        <v>men</v>
      </c>
      <c r="D60" s="2" t="str">
        <f>'[1]dane'!D60</f>
        <v>Czech Republic</v>
      </c>
      <c r="E60" s="12">
        <f>'[1]dane'!E60</f>
        <v>90</v>
      </c>
      <c r="F60" s="66" t="str">
        <f>'[1]dane'!F60</f>
        <v>02:39,81</v>
      </c>
      <c r="G60" s="13">
        <f>'[1]dane'!G60</f>
        <v>64.2</v>
      </c>
      <c r="H60" s="13">
        <f>'[1]dane'!H60</f>
        <v>59.92</v>
      </c>
      <c r="I60" s="12">
        <f>'[1]dane'!I60</f>
        <v>100</v>
      </c>
      <c r="J60" s="66" t="str">
        <f>'[1]dane'!J60</f>
        <v>02:32,00</v>
      </c>
      <c r="K60" s="12">
        <f>'[1]dane'!K60</f>
        <v>95</v>
      </c>
      <c r="L60" s="66" t="str">
        <f>'[1]dane'!L60</f>
        <v>04:37,60</v>
      </c>
      <c r="M60" s="13">
        <f>'[1]dane'!M60</f>
        <v>73.87</v>
      </c>
      <c r="N60" s="13">
        <f>'[1]dane'!N60</f>
        <v>79.79</v>
      </c>
      <c r="O60" s="13">
        <f>'[1]dane'!O60</f>
        <v>77.42</v>
      </c>
      <c r="P60" s="13">
        <f>'[1]dane'!P60</f>
        <v>101</v>
      </c>
      <c r="Q60" s="12">
        <f>'[1]dane'!Q60</f>
        <v>85</v>
      </c>
      <c r="R60" s="66" t="str">
        <f>'[1]dane'!R60</f>
        <v>04:56,38</v>
      </c>
      <c r="S60" s="13">
        <f>'[1]dane'!S60</f>
        <v>96.11</v>
      </c>
    </row>
    <row r="61" spans="1:19" ht="12.75" customHeight="1">
      <c r="A61" s="2">
        <f>'[1]dane'!A61</f>
        <v>53</v>
      </c>
      <c r="B61" s="11" t="str">
        <f>'[1]dane'!B61</f>
        <v>SCHWARZ Markus</v>
      </c>
      <c r="C61" s="11" t="str">
        <f>'[1]dane'!C61</f>
        <v>men</v>
      </c>
      <c r="D61" s="2" t="str">
        <f>'[1]dane'!D61</f>
        <v>Switzerland</v>
      </c>
      <c r="E61" s="12">
        <f>'[1]dane'!E61</f>
        <v>95</v>
      </c>
      <c r="F61" s="66" t="str">
        <f>'[1]dane'!F61</f>
        <v>02:42,75</v>
      </c>
      <c r="G61" s="13">
        <f>'[1]dane'!G61</f>
        <v>66.52</v>
      </c>
      <c r="H61" s="13">
        <f>'[1]dane'!H61</f>
        <v>63.63</v>
      </c>
      <c r="I61" s="12">
        <f>'[1]dane'!I61</f>
        <v>100</v>
      </c>
      <c r="J61" s="66" t="str">
        <f>'[1]dane'!J61</f>
        <v>02:31,00</v>
      </c>
      <c r="K61" s="12">
        <f>'[1]dane'!K61</f>
        <v>95</v>
      </c>
      <c r="L61" s="66" t="str">
        <f>'[1]dane'!L61</f>
        <v>03:33,78</v>
      </c>
      <c r="M61" s="13">
        <f>'[1]dane'!M61</f>
        <v>0</v>
      </c>
      <c r="N61" s="13">
        <f>'[1]dane'!N61</f>
        <v>81.79</v>
      </c>
      <c r="O61" s="13">
        <f>'[1]dane'!O61</f>
        <v>75.67</v>
      </c>
      <c r="P61" s="13">
        <f>'[1]dane'!P61</f>
        <v>103.42</v>
      </c>
      <c r="Q61" s="12">
        <f>'[1]dane'!Q61</f>
        <v>95</v>
      </c>
      <c r="R61" s="66" t="str">
        <f>'[1]dane'!R61</f>
        <v>05:05,72</v>
      </c>
      <c r="S61" s="13">
        <f>'[1]dane'!S61</f>
        <v>82.14</v>
      </c>
    </row>
    <row r="62" spans="1:19" ht="12.75" customHeight="1">
      <c r="A62" s="2">
        <f>'[1]dane'!A62</f>
        <v>54</v>
      </c>
      <c r="B62" s="11" t="str">
        <f>'[1]dane'!B62</f>
        <v>MESZAROS Robert</v>
      </c>
      <c r="C62" s="11" t="str">
        <f>'[1]dane'!C62</f>
        <v>men</v>
      </c>
      <c r="D62" s="2" t="str">
        <f>'[1]dane'!D62</f>
        <v>Slovakia</v>
      </c>
      <c r="E62" s="12">
        <f>'[1]dane'!E62</f>
        <v>90</v>
      </c>
      <c r="F62" s="66" t="str">
        <f>'[1]dane'!F62</f>
        <v>04:04,47</v>
      </c>
      <c r="G62" s="13">
        <f>'[1]dane'!G62</f>
        <v>67.46</v>
      </c>
      <c r="H62" s="13">
        <f>'[1]dane'!H62</f>
        <v>62.92</v>
      </c>
      <c r="I62" s="12">
        <f>'[1]dane'!I62</f>
        <v>96</v>
      </c>
      <c r="J62" s="66" t="str">
        <f>'[1]dane'!J62</f>
        <v>03:49,56</v>
      </c>
      <c r="K62" s="12">
        <f>'[1]dane'!K62</f>
        <v>65</v>
      </c>
      <c r="L62" s="66" t="str">
        <f>'[1]dane'!L62</f>
        <v>05:34,16</v>
      </c>
      <c r="M62" s="13">
        <f>'[1]dane'!M62</f>
        <v>80.43</v>
      </c>
      <c r="N62" s="13">
        <f>'[1]dane'!N62</f>
        <v>80.21</v>
      </c>
      <c r="O62" s="13">
        <f>'[1]dane'!O62</f>
        <v>80.19</v>
      </c>
      <c r="P62" s="13">
        <f>'[1]dane'!P62</f>
        <v>103.88</v>
      </c>
      <c r="Q62" s="12" t="str">
        <f>'[1]dane'!Q62</f>
        <v>x</v>
      </c>
      <c r="R62" s="66">
        <f>'[1]dane'!R62</f>
        <v>0</v>
      </c>
      <c r="S62" s="13" t="str">
        <f>'[1]dane'!S62</f>
        <v>x</v>
      </c>
    </row>
    <row r="63" spans="1:19" ht="12.75" customHeight="1">
      <c r="A63" s="2">
        <f>'[1]dane'!A63</f>
        <v>55</v>
      </c>
      <c r="B63" s="11" t="str">
        <f>'[1]dane'!B63</f>
        <v>del ROSARIO Augustin</v>
      </c>
      <c r="C63" s="11" t="str">
        <f>'[1]dane'!C63</f>
        <v>men</v>
      </c>
      <c r="D63" s="2" t="str">
        <f>'[1]dane'!D63</f>
        <v>Spain</v>
      </c>
      <c r="E63" s="12">
        <f>'[1]dane'!E63</f>
        <v>10</v>
      </c>
      <c r="F63" s="66" t="str">
        <f>'[1]dane'!F63</f>
        <v>02:11,84</v>
      </c>
      <c r="G63" s="13">
        <f>'[1]dane'!G63</f>
        <v>43.14</v>
      </c>
      <c r="H63" s="13">
        <f>'[1]dane'!H63</f>
        <v>37.57</v>
      </c>
      <c r="I63" s="12">
        <f>'[1]dane'!I63</f>
        <v>72</v>
      </c>
      <c r="J63" s="66" t="str">
        <f>'[1]dane'!J63</f>
        <v>02:57,50</v>
      </c>
      <c r="K63" s="12">
        <f>'[1]dane'!K63</f>
        <v>35</v>
      </c>
      <c r="L63" s="66" t="str">
        <f>'[1]dane'!L63</f>
        <v>04:55,18</v>
      </c>
      <c r="M63" s="13">
        <f>'[1]dane'!M63</f>
        <v>68.67</v>
      </c>
      <c r="N63" s="13">
        <f>'[1]dane'!N63</f>
        <v>56.43</v>
      </c>
      <c r="O63" s="13">
        <f>'[1]dane'!O63</f>
        <v>51.98</v>
      </c>
      <c r="P63" s="13">
        <f>'[1]dane'!P63</f>
        <v>105.62</v>
      </c>
      <c r="Q63" s="12">
        <f>'[1]dane'!Q63</f>
        <v>30</v>
      </c>
      <c r="R63" s="66" t="str">
        <f>'[1]dane'!R63</f>
        <v>06:44,09</v>
      </c>
      <c r="S63" s="13">
        <f>'[1]dane'!S63</f>
        <v>98.8</v>
      </c>
    </row>
    <row r="64" spans="1:19" ht="12.75" customHeight="1">
      <c r="A64" s="2">
        <f>'[1]dane'!A64</f>
        <v>56</v>
      </c>
      <c r="B64" s="11" t="str">
        <f>'[1]dane'!B64</f>
        <v>MOŚKO Zbigniew</v>
      </c>
      <c r="C64" s="11" t="str">
        <f>'[1]dane'!C64</f>
        <v>men</v>
      </c>
      <c r="D64" s="2" t="str">
        <f>'[1]dane'!D64</f>
        <v>Poland</v>
      </c>
      <c r="E64" s="12">
        <f>'[1]dane'!E64</f>
        <v>95</v>
      </c>
      <c r="F64" s="66" t="str">
        <f>'[1]dane'!F64</f>
        <v>03:46,96</v>
      </c>
      <c r="G64" s="13">
        <f>'[1]dane'!G64</f>
        <v>55.77</v>
      </c>
      <c r="H64" s="13">
        <f>'[1]dane'!H64</f>
        <v>55.32</v>
      </c>
      <c r="I64" s="12">
        <f>'[1]dane'!I64</f>
        <v>94</v>
      </c>
      <c r="J64" s="66" t="str">
        <f>'[1]dane'!J64</f>
        <v>02:24,19</v>
      </c>
      <c r="K64" s="12">
        <f>'[1]dane'!K64</f>
        <v>85</v>
      </c>
      <c r="L64" s="66" t="str">
        <f>'[1]dane'!L64</f>
        <v>03:58,49</v>
      </c>
      <c r="M64" s="13">
        <f>'[1]dane'!M64</f>
        <v>70.11</v>
      </c>
      <c r="N64" s="13">
        <f>'[1]dane'!N64</f>
        <v>72.15</v>
      </c>
      <c r="O64" s="13">
        <f>'[1]dane'!O64</f>
        <v>70.58</v>
      </c>
      <c r="P64" s="13">
        <f>'[1]dane'!P64</f>
        <v>93.29</v>
      </c>
      <c r="Q64" s="12">
        <f>'[1]dane'!Q64</f>
        <v>20</v>
      </c>
      <c r="R64" s="66" t="str">
        <f>'[1]dane'!R64</f>
        <v>07:36,40</v>
      </c>
      <c r="S64" s="13">
        <f>'[1]dane'!S64</f>
        <v>92.11</v>
      </c>
    </row>
    <row r="65" spans="1:19" ht="12.75" customHeight="1">
      <c r="A65" s="2">
        <f>'[1]dane'!A65</f>
        <v>57</v>
      </c>
      <c r="B65" s="11" t="str">
        <f>'[1]dane'!B65</f>
        <v>NAGEL Jens</v>
      </c>
      <c r="C65" s="11" t="str">
        <f>'[1]dane'!C65</f>
        <v>men</v>
      </c>
      <c r="D65" s="2" t="str">
        <f>'[1]dane'!D65</f>
        <v>Germany</v>
      </c>
      <c r="E65" s="12">
        <f>'[1]dane'!E65</f>
        <v>100</v>
      </c>
      <c r="F65" s="66" t="str">
        <f>'[1]dane'!F65</f>
        <v>03:46,96</v>
      </c>
      <c r="G65" s="13">
        <f>'[1]dane'!G65</f>
        <v>61.39</v>
      </c>
      <c r="H65" s="13">
        <f>'[1]dane'!H65</f>
        <v>61.39</v>
      </c>
      <c r="I65" s="12">
        <f>'[1]dane'!I65</f>
        <v>98</v>
      </c>
      <c r="J65" s="66" t="str">
        <f>'[1]dane'!J65</f>
        <v>02:24,09</v>
      </c>
      <c r="K65" s="12">
        <f>'[1]dane'!K65</f>
        <v>90</v>
      </c>
      <c r="L65" s="66" t="str">
        <f>'[1]dane'!L65</f>
        <v>04:42,95</v>
      </c>
      <c r="M65" s="13">
        <f>'[1]dane'!M65</f>
        <v>74.04</v>
      </c>
      <c r="N65" s="13">
        <f>'[1]dane'!N65</f>
        <v>82.65</v>
      </c>
      <c r="O65" s="13">
        <f>'[1]dane'!O65</f>
        <v>79.13</v>
      </c>
      <c r="P65" s="13">
        <f>'[1]dane'!P65</f>
        <v>107.19</v>
      </c>
      <c r="Q65" s="12">
        <f>'[1]dane'!Q65</f>
        <v>100</v>
      </c>
      <c r="R65" s="66" t="str">
        <f>'[1]dane'!R65</f>
        <v>05:34,22</v>
      </c>
      <c r="S65" s="13">
        <f>'[1]dane'!S65</f>
        <v>106.36</v>
      </c>
    </row>
    <row r="66" spans="1:19" ht="12.75" customHeight="1">
      <c r="A66" s="2">
        <f>'[1]dane'!A66</f>
        <v>58</v>
      </c>
      <c r="B66" s="11" t="str">
        <f>'[1]dane'!B66</f>
        <v>GRUNIGER Fredi</v>
      </c>
      <c r="C66" s="11" t="str">
        <f>'[1]dane'!C66</f>
        <v>men</v>
      </c>
      <c r="D66" s="2" t="str">
        <f>'[1]dane'!D66</f>
        <v>Switzerland</v>
      </c>
      <c r="E66" s="12">
        <f>'[1]dane'!E66</f>
        <v>90</v>
      </c>
      <c r="F66" s="66" t="str">
        <f>'[1]dane'!F66</f>
        <v>03:03,53</v>
      </c>
      <c r="G66" s="13">
        <f>'[1]dane'!G66</f>
        <v>60.79</v>
      </c>
      <c r="H66" s="13">
        <f>'[1]dane'!H66</f>
        <v>55.96</v>
      </c>
      <c r="I66" s="12">
        <f>'[1]dane'!I66</f>
        <v>96</v>
      </c>
      <c r="J66" s="66" t="str">
        <f>'[1]dane'!J66</f>
        <v>02:53,03</v>
      </c>
      <c r="K66" s="12">
        <f>'[1]dane'!K66</f>
        <v>70</v>
      </c>
      <c r="L66" s="66" t="str">
        <f>'[1]dane'!L66</f>
        <v>05:42,12</v>
      </c>
      <c r="M66" s="13">
        <f>'[1]dane'!M66</f>
        <v>65.63</v>
      </c>
      <c r="N66" s="13">
        <f>'[1]dane'!N66</f>
        <v>76.51</v>
      </c>
      <c r="O66" s="13">
        <f>'[1]dane'!O66</f>
        <v>73.02</v>
      </c>
      <c r="P66" s="13">
        <f>'[1]dane'!P66</f>
        <v>97.79</v>
      </c>
      <c r="Q66" s="12">
        <f>'[1]dane'!Q66</f>
        <v>65</v>
      </c>
      <c r="R66" s="66" t="str">
        <f>'[1]dane'!R66</f>
        <v>06:48,40</v>
      </c>
      <c r="S66" s="13">
        <f>'[1]dane'!S66</f>
        <v>0</v>
      </c>
    </row>
    <row r="67" spans="1:19" ht="12.75" customHeight="1">
      <c r="A67" s="2">
        <f>'[1]dane'!A67</f>
        <v>59</v>
      </c>
      <c r="B67" s="11" t="str">
        <f>'[1]dane'!B67</f>
        <v>TURK Marino</v>
      </c>
      <c r="C67" s="11" t="str">
        <f>'[1]dane'!C67</f>
        <v>men</v>
      </c>
      <c r="D67" s="2" t="str">
        <f>'[1]dane'!D67</f>
        <v>Croatia</v>
      </c>
      <c r="E67" s="12">
        <f>'[1]dane'!E67</f>
        <v>75</v>
      </c>
      <c r="F67" s="66" t="str">
        <f>'[1]dane'!F67</f>
        <v>03:14,41</v>
      </c>
      <c r="G67" s="13">
        <f>'[1]dane'!G67</f>
        <v>42.97</v>
      </c>
      <c r="H67" s="13">
        <f>'[1]dane'!H67</f>
        <v>41.77</v>
      </c>
      <c r="I67" s="12">
        <f>'[1]dane'!I67</f>
        <v>86</v>
      </c>
      <c r="J67" s="66" t="str">
        <f>'[1]dane'!J67</f>
        <v>02:14,75</v>
      </c>
      <c r="K67" s="12">
        <f>'[1]dane'!K67</f>
        <v>85</v>
      </c>
      <c r="L67" s="66" t="str">
        <f>'[1]dane'!L67</f>
        <v>04:17,23</v>
      </c>
      <c r="M67" s="13">
        <f>'[1]dane'!M67</f>
        <v>68.06</v>
      </c>
      <c r="N67" s="13" t="str">
        <f>'[1]dane'!N67</f>
        <v>x</v>
      </c>
      <c r="O67" s="13" t="str">
        <f>'[1]dane'!O67</f>
        <v>x</v>
      </c>
      <c r="P67" s="13" t="str">
        <f>'[1]dane'!P67</f>
        <v>x</v>
      </c>
      <c r="Q67" s="12" t="str">
        <f>'[1]dane'!Q67</f>
        <v>x</v>
      </c>
      <c r="R67" s="66">
        <f>'[1]dane'!R67</f>
        <v>0</v>
      </c>
      <c r="S67" s="13" t="str">
        <f>'[1]dane'!S67</f>
        <v>x</v>
      </c>
    </row>
    <row r="68" spans="1:19" ht="12.75" customHeight="1">
      <c r="A68" s="2">
        <f>'[1]dane'!A68</f>
        <v>60</v>
      </c>
      <c r="B68" s="11" t="str">
        <f>'[1]dane'!B68</f>
        <v>KOCIROVA Zuzanna</v>
      </c>
      <c r="C68" s="11" t="str">
        <f>'[1]dane'!C68</f>
        <v>ladies</v>
      </c>
      <c r="D68" s="2" t="str">
        <f>'[1]dane'!D68</f>
        <v>Czech Republic</v>
      </c>
      <c r="E68" s="12">
        <f>'[1]dane'!E68</f>
        <v>80</v>
      </c>
      <c r="F68" s="66" t="str">
        <f>'[1]dane'!F68</f>
        <v>03:17,29</v>
      </c>
      <c r="G68" s="13">
        <f>'[1]dane'!G68</f>
        <v>54.7</v>
      </c>
      <c r="H68" s="13">
        <f>'[1]dane'!H68</f>
        <v>53.07</v>
      </c>
      <c r="I68" s="12">
        <f>'[1]dane'!I68</f>
        <v>100</v>
      </c>
      <c r="J68" s="66" t="str">
        <f>'[1]dane'!J68</f>
        <v>02:48,25</v>
      </c>
      <c r="K68" s="12">
        <f>'[1]dane'!K68</f>
        <v>90</v>
      </c>
      <c r="L68" s="66" t="str">
        <f>'[1]dane'!L68</f>
        <v>05:16,56</v>
      </c>
      <c r="M68" s="13">
        <f>'[1]dane'!M68</f>
        <v>67.83</v>
      </c>
      <c r="N68" s="13">
        <f>'[1]dane'!N68</f>
        <v>0</v>
      </c>
      <c r="O68" s="13">
        <f>'[1]dane'!O68</f>
        <v>0</v>
      </c>
      <c r="P68" s="13">
        <f>'[1]dane'!P68</f>
        <v>0</v>
      </c>
      <c r="Q68" s="12">
        <f>'[1]dane'!Q68</f>
        <v>55</v>
      </c>
      <c r="R68" s="66" t="str">
        <f>'[1]dane'!R68</f>
        <v>05:00,97</v>
      </c>
      <c r="S68" s="13">
        <f>'[1]dane'!S68</f>
        <v>74.92</v>
      </c>
    </row>
    <row r="69" spans="1:19" ht="12.75" customHeight="1">
      <c r="A69" s="2">
        <f>'[1]dane'!A69</f>
        <v>61</v>
      </c>
      <c r="B69" s="11" t="str">
        <f>'[1]dane'!B69</f>
        <v>EMBEROVA Zuzana</v>
      </c>
      <c r="C69" s="11" t="str">
        <f>'[1]dane'!C69</f>
        <v>ladies</v>
      </c>
      <c r="D69" s="2" t="str">
        <f>'[1]dane'!D69</f>
        <v>Slovakia</v>
      </c>
      <c r="E69" s="12">
        <f>'[1]dane'!E69</f>
        <v>65</v>
      </c>
      <c r="F69" s="66" t="str">
        <f>'[1]dane'!F69</f>
        <v>03:44,92</v>
      </c>
      <c r="G69" s="13">
        <f>'[1]dane'!G69</f>
        <v>45.54</v>
      </c>
      <c r="H69" s="13">
        <f>'[1]dane'!H69</f>
        <v>44.05</v>
      </c>
      <c r="I69" s="12">
        <f>'[1]dane'!I69</f>
        <v>82</v>
      </c>
      <c r="J69" s="66" t="str">
        <f>'[1]dane'!J69</f>
        <v>02:57,87</v>
      </c>
      <c r="K69" s="12">
        <f>'[1]dane'!K69</f>
        <v>55</v>
      </c>
      <c r="L69" s="66" t="str">
        <f>'[1]dane'!L69</f>
        <v>06:31,50</v>
      </c>
      <c r="M69" s="13">
        <f>'[1]dane'!M69</f>
        <v>60.78</v>
      </c>
      <c r="N69" s="13">
        <f>'[1]dane'!N69</f>
        <v>0</v>
      </c>
      <c r="O69" s="13">
        <f>'[1]dane'!O69</f>
        <v>0</v>
      </c>
      <c r="P69" s="13">
        <f>'[1]dane'!P69</f>
        <v>0</v>
      </c>
      <c r="Q69" s="12" t="str">
        <f>'[1]dane'!Q69</f>
        <v>x</v>
      </c>
      <c r="R69" s="66">
        <f>'[1]dane'!R69</f>
        <v>0</v>
      </c>
      <c r="S69" s="13" t="str">
        <f>'[1]dane'!S69</f>
        <v>x</v>
      </c>
    </row>
    <row r="70" spans="1:19" ht="12.75" customHeight="1">
      <c r="A70" s="2">
        <f>'[1]dane'!A70</f>
        <v>62</v>
      </c>
      <c r="B70" s="11" t="str">
        <f>'[1]dane'!B70</f>
        <v>MIKOVA Barbora</v>
      </c>
      <c r="C70" s="11" t="str">
        <f>'[1]dane'!C70</f>
        <v>ladies</v>
      </c>
      <c r="D70" s="2" t="str">
        <f>'[1]dane'!D70</f>
        <v>Czech Republic</v>
      </c>
      <c r="E70" s="12">
        <f>'[1]dane'!E70</f>
        <v>65</v>
      </c>
      <c r="F70" s="66" t="str">
        <f>'[1]dane'!F70</f>
        <v>03:01,50</v>
      </c>
      <c r="G70" s="13">
        <f>'[1]dane'!G70</f>
        <v>54.92</v>
      </c>
      <c r="H70" s="13">
        <f>'[1]dane'!H70</f>
        <v>54.28</v>
      </c>
      <c r="I70" s="12">
        <f>'[1]dane'!I70</f>
        <v>92</v>
      </c>
      <c r="J70" s="66" t="str">
        <f>'[1]dane'!J70</f>
        <v>02:05,22</v>
      </c>
      <c r="K70" s="12">
        <f>'[1]dane'!K70</f>
        <v>85</v>
      </c>
      <c r="L70" s="66" t="str">
        <f>'[1]dane'!L70</f>
        <v>03:41,12</v>
      </c>
      <c r="M70" s="13">
        <f>'[1]dane'!M70</f>
        <v>64.17</v>
      </c>
      <c r="N70" s="13">
        <f>'[1]dane'!N70</f>
        <v>0</v>
      </c>
      <c r="O70" s="13">
        <f>'[1]dane'!O70</f>
        <v>0</v>
      </c>
      <c r="P70" s="13">
        <f>'[1]dane'!P70</f>
        <v>0</v>
      </c>
      <c r="Q70" s="12">
        <f>'[1]dane'!Q70</f>
        <v>45</v>
      </c>
      <c r="R70" s="66" t="str">
        <f>'[1]dane'!R70</f>
        <v>07:18,19</v>
      </c>
      <c r="S70" s="13">
        <f>'[1]dane'!S70</f>
        <v>66.42</v>
      </c>
    </row>
    <row r="71" spans="1:19" ht="12.75" customHeight="1">
      <c r="A71" s="2">
        <f>'[1]dane'!A71</f>
        <v>63</v>
      </c>
      <c r="B71" s="11" t="str">
        <f>'[1]dane'!B71</f>
        <v>MAISEL Jana</v>
      </c>
      <c r="C71" s="11" t="str">
        <f>'[1]dane'!C71</f>
        <v>ladies</v>
      </c>
      <c r="D71" s="2" t="str">
        <f>'[1]dane'!D71</f>
        <v>Germany</v>
      </c>
      <c r="E71" s="12">
        <f>'[1]dane'!E71</f>
        <v>95</v>
      </c>
      <c r="F71" s="66" t="str">
        <f>'[1]dane'!F71</f>
        <v>03:10,27</v>
      </c>
      <c r="G71" s="13">
        <f>'[1]dane'!G71</f>
        <v>55.89</v>
      </c>
      <c r="H71" s="13">
        <f>'[1]dane'!H71</f>
        <v>55.16</v>
      </c>
      <c r="I71" s="12">
        <f>'[1]dane'!I71</f>
        <v>96</v>
      </c>
      <c r="J71" s="66" t="str">
        <f>'[1]dane'!J71</f>
        <v>02:19,48</v>
      </c>
      <c r="K71" s="12">
        <f>'[1]dane'!K71</f>
        <v>95</v>
      </c>
      <c r="L71" s="66" t="str">
        <f>'[1]dane'!L71</f>
        <v>04:20,90</v>
      </c>
      <c r="M71" s="13">
        <f>'[1]dane'!M71</f>
        <v>66.22</v>
      </c>
      <c r="N71" s="13">
        <f>'[1]dane'!N71</f>
        <v>0</v>
      </c>
      <c r="O71" s="13">
        <f>'[1]dane'!O71</f>
        <v>0</v>
      </c>
      <c r="P71" s="13">
        <f>'[1]dane'!P71</f>
        <v>0</v>
      </c>
      <c r="Q71" s="12">
        <f>'[1]dane'!Q71</f>
        <v>90</v>
      </c>
      <c r="R71" s="66" t="str">
        <f>'[1]dane'!R71</f>
        <v>05:24,59</v>
      </c>
      <c r="S71" s="13">
        <f>'[1]dane'!S71</f>
        <v>90.33</v>
      </c>
    </row>
    <row r="72" spans="1:19" ht="12.75" customHeight="1">
      <c r="A72" s="2">
        <f>'[1]dane'!A72</f>
        <v>64</v>
      </c>
      <c r="B72" s="11" t="str">
        <f>'[1]dane'!B72</f>
        <v>JANKOVICOVA Lucia</v>
      </c>
      <c r="C72" s="11" t="str">
        <f>'[1]dane'!C72</f>
        <v>ladies</v>
      </c>
      <c r="D72" s="2" t="str">
        <f>'[1]dane'!D72</f>
        <v>Slovakia</v>
      </c>
      <c r="E72" s="12">
        <f>'[1]dane'!E72</f>
        <v>55</v>
      </c>
      <c r="F72" s="66" t="str">
        <f>'[1]dane'!F72</f>
        <v>03:45,23</v>
      </c>
      <c r="G72" s="13">
        <f>'[1]dane'!G72</f>
        <v>40.88</v>
      </c>
      <c r="H72" s="13">
        <f>'[1]dane'!H72</f>
        <v>40.41</v>
      </c>
      <c r="I72" s="12">
        <f>'[1]dane'!I72</f>
        <v>100</v>
      </c>
      <c r="J72" s="66" t="str">
        <f>'[1]dane'!J72</f>
        <v>02:41,18</v>
      </c>
      <c r="K72" s="12">
        <f>'[1]dane'!K72</f>
        <v>85</v>
      </c>
      <c r="L72" s="66" t="str">
        <f>'[1]dane'!L72</f>
        <v>05:04,13</v>
      </c>
      <c r="M72" s="13">
        <f>'[1]dane'!M72</f>
        <v>52.8</v>
      </c>
      <c r="N72" s="13">
        <f>'[1]dane'!N72</f>
        <v>0</v>
      </c>
      <c r="O72" s="13">
        <f>'[1]dane'!O72</f>
        <v>0</v>
      </c>
      <c r="P72" s="13">
        <f>'[1]dane'!P72</f>
        <v>0</v>
      </c>
      <c r="Q72" s="12" t="str">
        <f>'[1]dane'!Q72</f>
        <v>x</v>
      </c>
      <c r="R72" s="66" t="str">
        <f>'[1]dane'!R72</f>
        <v>x</v>
      </c>
      <c r="S72" s="13" t="str">
        <f>'[1]dane'!S72</f>
        <v>X</v>
      </c>
    </row>
    <row r="73" spans="1:19" ht="12.75" customHeight="1">
      <c r="A73" s="2">
        <f>'[1]dane'!A73</f>
        <v>65</v>
      </c>
      <c r="B73" s="11" t="str">
        <f>'[1]dane'!B73</f>
        <v>TALAR Monika</v>
      </c>
      <c r="C73" s="11" t="str">
        <f>'[1]dane'!C73</f>
        <v>ladies</v>
      </c>
      <c r="D73" s="2" t="str">
        <f>'[1]dane'!D73</f>
        <v>Poland</v>
      </c>
      <c r="E73" s="12">
        <f>'[1]dane'!E73</f>
        <v>75</v>
      </c>
      <c r="F73" s="66" t="str">
        <f>'[1]dane'!F73</f>
        <v>03:16,82</v>
      </c>
      <c r="G73" s="13">
        <f>'[1]dane'!G73</f>
        <v>49.33</v>
      </c>
      <c r="H73" s="13">
        <f>'[1]dane'!H73</f>
        <v>45.76</v>
      </c>
      <c r="I73" s="12">
        <f>'[1]dane'!I73</f>
        <v>74</v>
      </c>
      <c r="J73" s="66" t="str">
        <f>'[1]dane'!J73</f>
        <v>03:07,34</v>
      </c>
      <c r="K73" s="12">
        <f>'[1]dane'!K73</f>
        <v>90</v>
      </c>
      <c r="L73" s="66" t="str">
        <f>'[1]dane'!L73</f>
        <v>04:51,31</v>
      </c>
      <c r="M73" s="13">
        <f>'[1]dane'!M73</f>
        <v>74.03</v>
      </c>
      <c r="N73" s="13">
        <f>'[1]dane'!N73</f>
        <v>0</v>
      </c>
      <c r="O73" s="13">
        <f>'[1]dane'!O73</f>
        <v>0</v>
      </c>
      <c r="P73" s="13">
        <f>'[1]dane'!P73</f>
        <v>0</v>
      </c>
      <c r="Q73" s="12">
        <f>'[1]dane'!Q73</f>
        <v>75</v>
      </c>
      <c r="R73" s="66" t="str">
        <f>'[1]dane'!R73</f>
        <v>06:36,25</v>
      </c>
      <c r="S73" s="13">
        <f>'[1]dane'!S73</f>
        <v>80.79</v>
      </c>
    </row>
    <row r="74" spans="1:19" ht="12.75" customHeight="1">
      <c r="A74" s="2">
        <f>'[1]dane'!A74</f>
        <v>66</v>
      </c>
      <c r="B74" s="11" t="str">
        <f>'[1]dane'!B74</f>
        <v>ERNST Kathrin</v>
      </c>
      <c r="C74" s="11" t="str">
        <f>'[1]dane'!C74</f>
        <v>ladies</v>
      </c>
      <c r="D74" s="2" t="str">
        <f>'[1]dane'!D74</f>
        <v>Germany</v>
      </c>
      <c r="E74" s="12">
        <f>'[1]dane'!E74</f>
        <v>70</v>
      </c>
      <c r="F74" s="66" t="str">
        <f>'[1]dane'!F74</f>
        <v>02:29,79</v>
      </c>
      <c r="G74" s="13">
        <f>'[1]dane'!G74</f>
        <v>55.63</v>
      </c>
      <c r="H74" s="13">
        <f>'[1]dane'!H74</f>
        <v>55.24</v>
      </c>
      <c r="I74" s="12">
        <f>'[1]dane'!I74</f>
        <v>94</v>
      </c>
      <c r="J74" s="66" t="str">
        <f>'[1]dane'!J74</f>
        <v>02:57,70</v>
      </c>
      <c r="K74" s="12">
        <f>'[1]dane'!K74</f>
        <v>80</v>
      </c>
      <c r="L74" s="66" t="str">
        <f>'[1]dane'!L74</f>
        <v>04:26,19</v>
      </c>
      <c r="M74" s="13">
        <f>'[1]dane'!M74</f>
        <v>67.08</v>
      </c>
      <c r="N74" s="13">
        <f>'[1]dane'!N74</f>
        <v>0</v>
      </c>
      <c r="O74" s="13">
        <f>'[1]dane'!O74</f>
        <v>0</v>
      </c>
      <c r="P74" s="13">
        <f>'[1]dane'!P74</f>
        <v>0</v>
      </c>
      <c r="Q74" s="12">
        <f>'[1]dane'!Q74</f>
        <v>60</v>
      </c>
      <c r="R74" s="66" t="str">
        <f>'[1]dane'!R74</f>
        <v>07:00,50</v>
      </c>
      <c r="S74" s="13">
        <f>'[1]dane'!S74</f>
        <v>91.99</v>
      </c>
    </row>
    <row r="75" spans="1:19" ht="12.75" customHeight="1">
      <c r="A75" s="2">
        <f>'[1]dane'!A75</f>
        <v>67</v>
      </c>
      <c r="B75" s="11" t="str">
        <f>'[1]dane'!B75</f>
        <v>MACKEVICIENE Violeta</v>
      </c>
      <c r="C75" s="11" t="str">
        <f>'[1]dane'!C75</f>
        <v>ladies</v>
      </c>
      <c r="D75" s="2" t="str">
        <f>'[1]dane'!D75</f>
        <v>Lithuania</v>
      </c>
      <c r="E75" s="12">
        <f>'[1]dane'!E75</f>
        <v>60</v>
      </c>
      <c r="F75" s="66" t="str">
        <f>'[1]dane'!F75</f>
        <v>03:27,87</v>
      </c>
      <c r="G75" s="13">
        <f>'[1]dane'!G75</f>
        <v>44.62</v>
      </c>
      <c r="H75" s="13">
        <f>'[1]dane'!H75</f>
        <v>41.81</v>
      </c>
      <c r="I75" s="12">
        <f>'[1]dane'!I75</f>
        <v>60</v>
      </c>
      <c r="J75" s="66" t="str">
        <f>'[1]dane'!J75</f>
        <v>02:46,61</v>
      </c>
      <c r="K75" s="12">
        <f>'[1]dane'!K75</f>
        <v>60</v>
      </c>
      <c r="L75" s="66" t="str">
        <f>'[1]dane'!L75</f>
        <v>04:38,35</v>
      </c>
      <c r="M75" s="13">
        <f>'[1]dane'!M75</f>
        <v>51.39</v>
      </c>
      <c r="N75" s="13">
        <f>'[1]dane'!N75</f>
        <v>0</v>
      </c>
      <c r="O75" s="13">
        <f>'[1]dane'!O75</f>
        <v>0</v>
      </c>
      <c r="P75" s="13">
        <f>'[1]dane'!P75</f>
        <v>0</v>
      </c>
      <c r="Q75" s="12" t="str">
        <f>'[1]dane'!Q75</f>
        <v>x</v>
      </c>
      <c r="R75" s="66">
        <f>'[1]dane'!R75</f>
        <v>0</v>
      </c>
      <c r="S75" s="13" t="str">
        <f>'[1]dane'!S75</f>
        <v>x</v>
      </c>
    </row>
    <row r="76" spans="1:19" ht="12.75" customHeight="1">
      <c r="A76" s="2">
        <f>'[1]dane'!A76</f>
        <v>68</v>
      </c>
      <c r="B76" s="11" t="str">
        <f>'[1]dane'!B76</f>
        <v>SVIRBUTAVICIUS Ugne</v>
      </c>
      <c r="C76" s="11" t="str">
        <f>'[1]dane'!C76</f>
        <v>ladies</v>
      </c>
      <c r="D76" s="2" t="str">
        <f>'[1]dane'!D76</f>
        <v>Lithuania</v>
      </c>
      <c r="E76" s="12">
        <f>'[1]dane'!E76</f>
        <v>60</v>
      </c>
      <c r="F76" s="66" t="str">
        <f>'[1]dane'!F76</f>
        <v>03:16,47</v>
      </c>
      <c r="G76" s="13">
        <f>'[1]dane'!G76</f>
        <v>39.45</v>
      </c>
      <c r="H76" s="13">
        <f>'[1]dane'!H76</f>
        <v>36.91</v>
      </c>
      <c r="I76" s="12">
        <f>'[1]dane'!I76</f>
        <v>88</v>
      </c>
      <c r="J76" s="66" t="str">
        <f>'[1]dane'!J76</f>
        <v>02:07,69</v>
      </c>
      <c r="K76" s="12">
        <f>'[1]dane'!K76</f>
        <v>70</v>
      </c>
      <c r="L76" s="66" t="str">
        <f>'[1]dane'!L76</f>
        <v>04:11,31</v>
      </c>
      <c r="M76" s="13">
        <f>'[1]dane'!M76</f>
        <v>54.31</v>
      </c>
      <c r="N76" s="13">
        <f>'[1]dane'!N76</f>
        <v>0</v>
      </c>
      <c r="O76" s="13">
        <f>'[1]dane'!O76</f>
        <v>0</v>
      </c>
      <c r="P76" s="13">
        <f>'[1]dane'!P76</f>
        <v>0</v>
      </c>
      <c r="Q76" s="12" t="str">
        <f>'[1]dane'!Q76</f>
        <v>x</v>
      </c>
      <c r="R76" s="66">
        <f>'[1]dane'!R76</f>
        <v>0</v>
      </c>
      <c r="S76" s="13" t="str">
        <f>'[1]dane'!S76</f>
        <v>x</v>
      </c>
    </row>
    <row r="77" spans="1:19" ht="12.75" customHeight="1">
      <c r="A77" s="2">
        <f>'[1]dane'!A77</f>
        <v>69</v>
      </c>
      <c r="B77" s="11" t="str">
        <f>'[1]dane'!B77</f>
        <v>BIALIK Iwona</v>
      </c>
      <c r="C77" s="11" t="str">
        <f>'[1]dane'!C77</f>
        <v>ladies</v>
      </c>
      <c r="D77" s="2" t="str">
        <f>'[1]dane'!D77</f>
        <v>Poland</v>
      </c>
      <c r="E77" s="12">
        <f>'[1]dane'!E77</f>
        <v>85</v>
      </c>
      <c r="F77" s="66" t="str">
        <f>'[1]dane'!F77</f>
        <v>04:08,94</v>
      </c>
      <c r="G77" s="13">
        <f>'[1]dane'!G77</f>
        <v>43.59</v>
      </c>
      <c r="H77" s="13">
        <f>'[1]dane'!H77</f>
        <v>41.91</v>
      </c>
      <c r="I77" s="12">
        <f>'[1]dane'!I77</f>
        <v>94</v>
      </c>
      <c r="J77" s="66" t="str">
        <f>'[1]dane'!J77</f>
        <v>03:08,25</v>
      </c>
      <c r="K77" s="12">
        <f>'[1]dane'!K77</f>
        <v>80</v>
      </c>
      <c r="L77" s="66" t="str">
        <f>'[1]dane'!L77</f>
        <v>05:03,53</v>
      </c>
      <c r="M77" s="13">
        <f>'[1]dane'!M77</f>
        <v>69.62</v>
      </c>
      <c r="N77" s="13">
        <f>'[1]dane'!N77</f>
        <v>0</v>
      </c>
      <c r="O77" s="13">
        <f>'[1]dane'!O77</f>
        <v>0</v>
      </c>
      <c r="P77" s="13">
        <f>'[1]dane'!P77</f>
        <v>0</v>
      </c>
      <c r="Q77" s="12" t="str">
        <f>'[1]dane'!Q77</f>
        <v>x</v>
      </c>
      <c r="R77" s="66">
        <f>'[1]dane'!R77</f>
        <v>0</v>
      </c>
      <c r="S77" s="13" t="str">
        <f>'[1]dane'!S77</f>
        <v>x</v>
      </c>
    </row>
    <row r="78" spans="1:19" ht="12.75" customHeight="1">
      <c r="A78" s="2">
        <f>'[1]dane'!A78</f>
        <v>70</v>
      </c>
      <c r="B78" s="11" t="str">
        <f>'[1]dane'!B78</f>
        <v>DURRWALD Sabrina</v>
      </c>
      <c r="C78" s="11" t="str">
        <f>'[1]dane'!C78</f>
        <v>ladies</v>
      </c>
      <c r="D78" s="2" t="str">
        <f>'[1]dane'!D78</f>
        <v>Germany</v>
      </c>
      <c r="E78" s="12">
        <f>'[1]dane'!E78</f>
        <v>85</v>
      </c>
      <c r="F78" s="66" t="str">
        <f>'[1]dane'!F78</f>
        <v>03:26,93</v>
      </c>
      <c r="G78" s="13">
        <f>'[1]dane'!G78</f>
        <v>56.1</v>
      </c>
      <c r="H78" s="13">
        <f>'[1]dane'!H78</f>
        <v>54.49</v>
      </c>
      <c r="I78" s="12">
        <f>'[1]dane'!I78</f>
        <v>92</v>
      </c>
      <c r="J78" s="66" t="str">
        <f>'[1]dane'!J78</f>
        <v>02:16,78</v>
      </c>
      <c r="K78" s="12">
        <f>'[1]dane'!K78</f>
        <v>90</v>
      </c>
      <c r="L78" s="66" t="str">
        <f>'[1]dane'!L78</f>
        <v>03:57,13</v>
      </c>
      <c r="M78" s="13">
        <f>'[1]dane'!M78</f>
        <v>69.17</v>
      </c>
      <c r="N78" s="13">
        <f>'[1]dane'!N78</f>
        <v>0</v>
      </c>
      <c r="O78" s="13">
        <f>'[1]dane'!O78</f>
        <v>0</v>
      </c>
      <c r="P78" s="13">
        <f>'[1]dane'!P78</f>
        <v>0</v>
      </c>
      <c r="Q78" s="12">
        <f>'[1]dane'!Q78</f>
        <v>55</v>
      </c>
      <c r="R78" s="66" t="str">
        <f>'[1]dane'!R78</f>
        <v>07:11,79</v>
      </c>
      <c r="S78" s="13">
        <f>'[1]dane'!S78</f>
        <v>44.33</v>
      </c>
    </row>
    <row r="79" spans="1:19" ht="12.75" customHeight="1">
      <c r="A79" s="2">
        <f>'[1]dane'!A79</f>
        <v>71</v>
      </c>
      <c r="B79" s="11" t="str">
        <f>'[1]dane'!B79</f>
        <v>MIKSTIENE Vilma</v>
      </c>
      <c r="C79" s="11" t="str">
        <f>'[1]dane'!C79</f>
        <v>ladies</v>
      </c>
      <c r="D79" s="2" t="str">
        <f>'[1]dane'!D79</f>
        <v>Lithuania</v>
      </c>
      <c r="E79" s="12">
        <f>'[1]dane'!E79</f>
        <v>45</v>
      </c>
      <c r="F79" s="66" t="str">
        <f>'[1]dane'!F79</f>
        <v>04:46,75</v>
      </c>
      <c r="G79" s="13">
        <f>'[1]dane'!G79</f>
        <v>48.93</v>
      </c>
      <c r="H79" s="13">
        <f>'[1]dane'!H79</f>
        <v>46.89</v>
      </c>
      <c r="I79" s="12">
        <f>'[1]dane'!I79</f>
        <v>84</v>
      </c>
      <c r="J79" s="66" t="str">
        <f>'[1]dane'!J79</f>
        <v>03:30,16</v>
      </c>
      <c r="K79" s="12">
        <f>'[1]dane'!K79</f>
        <v>75</v>
      </c>
      <c r="L79" s="66" t="str">
        <f>'[1]dane'!L79</f>
        <v>06:04,00</v>
      </c>
      <c r="M79" s="13">
        <f>'[1]dane'!M79</f>
        <v>53.56</v>
      </c>
      <c r="N79" s="13">
        <f>'[1]dane'!N79</f>
        <v>0</v>
      </c>
      <c r="O79" s="13">
        <f>'[1]dane'!O79</f>
        <v>0</v>
      </c>
      <c r="P79" s="13">
        <f>'[1]dane'!P79</f>
        <v>0</v>
      </c>
      <c r="Q79" s="12" t="str">
        <f>'[1]dane'!Q79</f>
        <v>x</v>
      </c>
      <c r="R79" s="66">
        <f>'[1]dane'!R79</f>
        <v>0</v>
      </c>
      <c r="S79" s="13" t="str">
        <f>'[1]dane'!S79</f>
        <v>x</v>
      </c>
    </row>
    <row r="80" spans="1:19" ht="12.75" customHeight="1">
      <c r="A80" s="2">
        <f>'[1]dane'!A80</f>
        <v>72</v>
      </c>
      <c r="B80" s="11" t="str">
        <f>'[1]dane'!B80</f>
        <v>WŁODARSKA Urszula</v>
      </c>
      <c r="C80" s="11" t="str">
        <f>'[1]dane'!C80</f>
        <v>ladies</v>
      </c>
      <c r="D80" s="2" t="str">
        <f>'[1]dane'!D80</f>
        <v>Poland</v>
      </c>
      <c r="E80" s="12">
        <f>'[1]dane'!E80</f>
        <v>95</v>
      </c>
      <c r="F80" s="66" t="str">
        <f>'[1]dane'!F80</f>
        <v>04:12,25</v>
      </c>
      <c r="G80" s="13">
        <f>'[1]dane'!G80</f>
        <v>51.63</v>
      </c>
      <c r="H80" s="13">
        <f>'[1]dane'!H80</f>
        <v>49.24</v>
      </c>
      <c r="I80" s="12">
        <f>'[1]dane'!I80</f>
        <v>82</v>
      </c>
      <c r="J80" s="66" t="str">
        <f>'[1]dane'!J80</f>
        <v>03:21,12</v>
      </c>
      <c r="K80" s="12">
        <f>'[1]dane'!K80</f>
        <v>75</v>
      </c>
      <c r="L80" s="66" t="str">
        <f>'[1]dane'!L80</f>
        <v>05:09,91</v>
      </c>
      <c r="M80" s="13">
        <f>'[1]dane'!M80</f>
        <v>68.12</v>
      </c>
      <c r="N80" s="13">
        <f>'[1]dane'!N80</f>
        <v>0</v>
      </c>
      <c r="O80" s="13">
        <f>'[1]dane'!O80</f>
        <v>0</v>
      </c>
      <c r="P80" s="13">
        <f>'[1]dane'!P80</f>
        <v>0</v>
      </c>
      <c r="Q80" s="12">
        <f>'[1]dane'!Q80</f>
        <v>40</v>
      </c>
      <c r="R80" s="66" t="str">
        <f>'[1]dane'!R80</f>
        <v>08:10,59</v>
      </c>
      <c r="S80" s="13">
        <f>'[1]dane'!S80</f>
        <v>72.95</v>
      </c>
    </row>
    <row r="81" spans="1:19" ht="12.75" customHeight="1">
      <c r="A81" s="2">
        <f>'[1]dane'!A81</f>
        <v>73</v>
      </c>
      <c r="B81" s="11" t="str">
        <f>'[1]dane'!B81</f>
        <v>ZINNER Alena</v>
      </c>
      <c r="C81" s="11" t="str">
        <f>'[1]dane'!C81</f>
        <v>ladies</v>
      </c>
      <c r="D81" s="2" t="str">
        <f>'[1]dane'!D81</f>
        <v>Austria</v>
      </c>
      <c r="E81" s="12">
        <f>'[1]dane'!E81</f>
        <v>90</v>
      </c>
      <c r="F81" s="66" t="str">
        <f>'[1]dane'!F81</f>
        <v>02:51,09</v>
      </c>
      <c r="G81" s="13">
        <f>'[1]dane'!G81</f>
        <v>58.3</v>
      </c>
      <c r="H81" s="13">
        <f>'[1]dane'!H81</f>
        <v>58.11</v>
      </c>
      <c r="I81" s="12">
        <f>'[1]dane'!I81</f>
        <v>84</v>
      </c>
      <c r="J81" s="66" t="str">
        <f>'[1]dane'!J81</f>
        <v>02:29,94</v>
      </c>
      <c r="K81" s="12">
        <f>'[1]dane'!K81</f>
        <v>100</v>
      </c>
      <c r="L81" s="66" t="str">
        <f>'[1]dane'!L81</f>
        <v>04:34,32</v>
      </c>
      <c r="M81" s="13">
        <f>'[1]dane'!M81</f>
        <v>63.33</v>
      </c>
      <c r="N81" s="13">
        <f>'[1]dane'!N81</f>
        <v>0</v>
      </c>
      <c r="O81" s="13">
        <f>'[1]dane'!O81</f>
        <v>0</v>
      </c>
      <c r="P81" s="13">
        <f>'[1]dane'!P81</f>
        <v>0</v>
      </c>
      <c r="Q81" s="12">
        <f>'[1]dane'!Q81</f>
        <v>60</v>
      </c>
      <c r="R81" s="66" t="str">
        <f>'[1]dane'!R81</f>
        <v>08:01,29</v>
      </c>
      <c r="S81" s="13">
        <f>'[1]dane'!S81</f>
        <v>76.54</v>
      </c>
    </row>
    <row r="82" spans="1:19" ht="12.75" customHeight="1">
      <c r="A82" s="2">
        <f>'[1]dane'!A82</f>
        <v>74</v>
      </c>
      <c r="B82" s="11" t="str">
        <f>'[1]dane'!B82</f>
        <v>HAVELKOVA Tereza</v>
      </c>
      <c r="C82" s="11" t="str">
        <f>'[1]dane'!C82</f>
        <v>ladies</v>
      </c>
      <c r="D82" s="2" t="str">
        <f>'[1]dane'!D82</f>
        <v>Czech Republic</v>
      </c>
      <c r="E82" s="12">
        <f>'[1]dane'!E82</f>
        <v>95</v>
      </c>
      <c r="F82" s="66" t="str">
        <f>'[1]dane'!F82</f>
        <v>04:39,47</v>
      </c>
      <c r="G82" s="13">
        <f>'[1]dane'!G82</f>
        <v>49.21</v>
      </c>
      <c r="H82" s="13">
        <f>'[1]dane'!H82</f>
        <v>48.92</v>
      </c>
      <c r="I82" s="12">
        <f>'[1]dane'!I82</f>
        <v>96</v>
      </c>
      <c r="J82" s="66" t="str">
        <f>'[1]dane'!J82</f>
        <v>02:41,22</v>
      </c>
      <c r="K82" s="12">
        <f>'[1]dane'!K82</f>
        <v>85</v>
      </c>
      <c r="L82" s="66" t="str">
        <f>'[1]dane'!L82</f>
        <v>03:59,84</v>
      </c>
      <c r="M82" s="13">
        <f>'[1]dane'!M82</f>
        <v>67.08</v>
      </c>
      <c r="N82" s="13">
        <f>'[1]dane'!N82</f>
        <v>0</v>
      </c>
      <c r="O82" s="13">
        <f>'[1]dane'!O82</f>
        <v>0</v>
      </c>
      <c r="P82" s="13">
        <f>'[1]dane'!P82</f>
        <v>0</v>
      </c>
      <c r="Q82" s="12" t="str">
        <f>'[1]dane'!Q82</f>
        <v>x</v>
      </c>
      <c r="R82" s="66" t="str">
        <f>'[1]dane'!R82</f>
        <v>x</v>
      </c>
      <c r="S82" s="13" t="str">
        <f>'[1]dane'!S82</f>
        <v>X</v>
      </c>
    </row>
    <row r="83" spans="1:19" ht="12.75" customHeight="1">
      <c r="A83" s="2">
        <f>'[1]dane'!A83</f>
        <v>75</v>
      </c>
      <c r="B83" s="11" t="str">
        <f>'[1]dane'!B83</f>
        <v>SKYRUD Bente</v>
      </c>
      <c r="C83" s="11" t="str">
        <f>'[1]dane'!C83</f>
        <v>ladies</v>
      </c>
      <c r="D83" s="2" t="str">
        <f>'[1]dane'!D83</f>
        <v>Norway</v>
      </c>
      <c r="E83" s="12">
        <f>'[1]dane'!E83</f>
        <v>65</v>
      </c>
      <c r="F83" s="66" t="str">
        <f>'[1]dane'!F83</f>
        <v>03:20,34</v>
      </c>
      <c r="G83" s="13" t="str">
        <f>'[1]dane'!G83</f>
        <v>x</v>
      </c>
      <c r="H83" s="13" t="str">
        <f>'[1]dane'!H83</f>
        <v>x</v>
      </c>
      <c r="I83" s="12">
        <f>'[1]dane'!I83</f>
        <v>92</v>
      </c>
      <c r="J83" s="66" t="str">
        <f>'[1]dane'!J83</f>
        <v>02:34,56</v>
      </c>
      <c r="K83" s="12" t="str">
        <f>'[1]dane'!K83</f>
        <v>X</v>
      </c>
      <c r="L83" s="66" t="str">
        <f>'[1]dane'!L83</f>
        <v>X</v>
      </c>
      <c r="M83" s="13">
        <f>'[1]dane'!M83</f>
        <v>65.73</v>
      </c>
      <c r="N83" s="13">
        <f>'[1]dane'!N83</f>
        <v>0</v>
      </c>
      <c r="O83" s="13">
        <f>'[1]dane'!O83</f>
        <v>0</v>
      </c>
      <c r="P83" s="13">
        <f>'[1]dane'!P83</f>
        <v>0</v>
      </c>
      <c r="Q83" s="12" t="str">
        <f>'[1]dane'!Q83</f>
        <v>x</v>
      </c>
      <c r="R83" s="66">
        <f>'[1]dane'!R83</f>
        <v>0</v>
      </c>
      <c r="S83" s="13">
        <f>'[1]dane'!S83</f>
        <v>78.7</v>
      </c>
    </row>
  </sheetData>
  <autoFilter ref="A8:S83"/>
  <mergeCells count="16">
    <mergeCell ref="Q6:R6"/>
    <mergeCell ref="P6:P7"/>
    <mergeCell ref="D6:D7"/>
    <mergeCell ref="G6:H6"/>
    <mergeCell ref="I6:J6"/>
    <mergeCell ref="K6:L6"/>
    <mergeCell ref="C6:C7"/>
    <mergeCell ref="E6:F6"/>
    <mergeCell ref="S6:S7"/>
    <mergeCell ref="A1:Q1"/>
    <mergeCell ref="A2:S2"/>
    <mergeCell ref="A3:S3"/>
    <mergeCell ref="M6:M7"/>
    <mergeCell ref="N6:O6"/>
    <mergeCell ref="A6:A7"/>
    <mergeCell ref="B6:B7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31221"/>
  <dimension ref="A1:P29"/>
  <sheetViews>
    <sheetView workbookViewId="0" topLeftCell="A2">
      <selection activeCell="E32" sqref="E32"/>
    </sheetView>
  </sheetViews>
  <sheetFormatPr defaultColWidth="11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8.75390625" style="0" hidden="1" customWidth="1"/>
    <col min="5" max="5" width="14.00390625" style="0" customWidth="1"/>
    <col min="6" max="6" width="10.75390625" style="0" customWidth="1"/>
    <col min="7" max="7" width="8.75390625" style="0" customWidth="1"/>
    <col min="8" max="8" width="10.75390625" style="0" customWidth="1"/>
    <col min="9" max="9" width="8.75390625" style="0" customWidth="1"/>
    <col min="10" max="10" width="5.75390625" style="0" customWidth="1"/>
    <col min="11" max="11" width="7.875" style="0" customWidth="1"/>
    <col min="12" max="12" width="8.00390625" style="0" customWidth="1"/>
    <col min="13" max="16" width="6.75390625" style="0" customWidth="1"/>
    <col min="17" max="17" width="14.875" style="0" bestFit="1" customWidth="1"/>
    <col min="18" max="16384" width="9.125" style="0" customWidth="1"/>
  </cols>
  <sheetData>
    <row r="1" spans="2:9" ht="15" customHeight="1">
      <c r="B1" s="112"/>
      <c r="C1" s="112"/>
      <c r="D1" s="112"/>
      <c r="E1" s="112"/>
      <c r="F1" s="112"/>
      <c r="G1" s="112"/>
      <c r="H1" s="112"/>
      <c r="I1" s="112"/>
    </row>
    <row r="2" spans="2:11" ht="12" customHeight="1">
      <c r="B2" s="121" t="s">
        <v>1</v>
      </c>
      <c r="C2" s="121"/>
      <c r="D2" s="121"/>
      <c r="E2" s="121"/>
      <c r="F2" s="121"/>
      <c r="G2" s="121"/>
      <c r="H2" s="121"/>
      <c r="I2" s="121"/>
      <c r="J2" s="16"/>
      <c r="K2" s="16"/>
    </row>
    <row r="3" spans="2:11" ht="12" customHeight="1">
      <c r="B3" s="97" t="s">
        <v>46</v>
      </c>
      <c r="C3" s="97"/>
      <c r="D3" s="97"/>
      <c r="E3" s="97"/>
      <c r="F3" s="97"/>
      <c r="G3" s="97"/>
      <c r="H3" s="97"/>
      <c r="I3" s="97"/>
      <c r="J3" s="17"/>
      <c r="K3" s="17"/>
    </row>
    <row r="4" spans="2:11" ht="18" customHeight="1">
      <c r="B4" s="1"/>
      <c r="C4" s="1"/>
      <c r="D4" s="1"/>
      <c r="E4" s="122"/>
      <c r="F4" s="122"/>
      <c r="G4" s="122"/>
      <c r="H4" s="122"/>
      <c r="I4" s="122"/>
      <c r="J4" s="17"/>
      <c r="K4" s="17"/>
    </row>
    <row r="5" spans="2:11" ht="18" customHeight="1">
      <c r="B5" s="1"/>
      <c r="C5" s="1"/>
      <c r="D5" s="1"/>
      <c r="E5" s="44"/>
      <c r="F5" s="125" t="s">
        <v>100</v>
      </c>
      <c r="G5" s="125"/>
      <c r="H5" s="125"/>
      <c r="I5" s="125"/>
      <c r="J5" s="17"/>
      <c r="K5" s="17"/>
    </row>
    <row r="6" spans="2:11" ht="18" customHeight="1">
      <c r="B6" s="1"/>
      <c r="C6" s="1"/>
      <c r="D6" s="1"/>
      <c r="E6" s="1"/>
      <c r="F6" s="1"/>
      <c r="G6" s="1"/>
      <c r="H6" s="129" t="s">
        <v>72</v>
      </c>
      <c r="I6" s="129"/>
      <c r="J6" s="17"/>
      <c r="K6" s="17"/>
    </row>
    <row r="7" spans="1:11" ht="12" customHeight="1">
      <c r="A7" s="126" t="s">
        <v>64</v>
      </c>
      <c r="B7" s="126" t="s">
        <v>3</v>
      </c>
      <c r="C7" s="126" t="s">
        <v>63</v>
      </c>
      <c r="D7" s="126" t="s">
        <v>50</v>
      </c>
      <c r="E7" s="126" t="s">
        <v>62</v>
      </c>
      <c r="F7" s="126" t="s">
        <v>65</v>
      </c>
      <c r="G7" s="126" t="s">
        <v>45</v>
      </c>
      <c r="H7" s="96" t="s">
        <v>66</v>
      </c>
      <c r="I7" s="96"/>
      <c r="J7" s="17"/>
      <c r="K7" s="17"/>
    </row>
    <row r="8" spans="1:10" ht="12" customHeight="1">
      <c r="A8" s="127"/>
      <c r="B8" s="127"/>
      <c r="C8" s="127"/>
      <c r="D8" s="127"/>
      <c r="E8" s="127"/>
      <c r="F8" s="127"/>
      <c r="G8" s="127"/>
      <c r="H8" s="20" t="s">
        <v>65</v>
      </c>
      <c r="I8" s="20" t="s">
        <v>45</v>
      </c>
      <c r="J8" s="21"/>
    </row>
    <row r="9" spans="1:16" ht="9" customHeight="1">
      <c r="A9" s="22"/>
      <c r="B9" s="22"/>
      <c r="C9" s="23"/>
      <c r="D9" s="23"/>
      <c r="E9" s="23"/>
      <c r="F9" s="22"/>
      <c r="G9" s="22"/>
      <c r="H9" s="22"/>
      <c r="I9" s="22"/>
      <c r="J9" s="24"/>
      <c r="P9" s="25"/>
    </row>
    <row r="10" spans="1:10" ht="19.5" customHeight="1">
      <c r="A10" s="68">
        <v>1</v>
      </c>
      <c r="B10" s="70">
        <f>data!A68</f>
        <v>60</v>
      </c>
      <c r="C10" s="71" t="str">
        <f>data!B68</f>
        <v>KOCIROVA Zuzanna</v>
      </c>
      <c r="D10" s="71" t="str">
        <f>data!C68</f>
        <v>ladies</v>
      </c>
      <c r="E10" s="70" t="str">
        <f>data!D68</f>
        <v>Czech Republic</v>
      </c>
      <c r="F10" s="70">
        <f>data!K68</f>
        <v>90</v>
      </c>
      <c r="G10" s="72" t="str">
        <f>data!L68</f>
        <v>05:16,56</v>
      </c>
      <c r="H10" s="70">
        <v>100</v>
      </c>
      <c r="I10" s="77" t="s">
        <v>134</v>
      </c>
      <c r="J10" s="32"/>
    </row>
    <row r="11" spans="1:10" ht="19.5" customHeight="1">
      <c r="A11" s="68">
        <v>2</v>
      </c>
      <c r="B11" s="70">
        <f>data!A71</f>
        <v>63</v>
      </c>
      <c r="C11" s="71" t="str">
        <f>data!B71</f>
        <v>MAISEL Jana</v>
      </c>
      <c r="D11" s="71" t="str">
        <f>data!C71</f>
        <v>ladies</v>
      </c>
      <c r="E11" s="70" t="str">
        <f>data!D71</f>
        <v>Germany</v>
      </c>
      <c r="F11" s="70">
        <f>data!K71</f>
        <v>95</v>
      </c>
      <c r="G11" s="72" t="str">
        <f>data!L71</f>
        <v>04:20,90</v>
      </c>
      <c r="H11" s="70">
        <v>95</v>
      </c>
      <c r="I11" s="77" t="s">
        <v>137</v>
      </c>
      <c r="J11" s="32"/>
    </row>
    <row r="12" spans="1:10" ht="19.5" customHeight="1">
      <c r="A12" s="68">
        <v>3</v>
      </c>
      <c r="B12" s="70">
        <f>data!A81</f>
        <v>73</v>
      </c>
      <c r="C12" s="71" t="str">
        <f>data!B81</f>
        <v>ZINNER Alena</v>
      </c>
      <c r="D12" s="71" t="str">
        <f>data!C81</f>
        <v>ladies</v>
      </c>
      <c r="E12" s="70" t="str">
        <f>data!D81</f>
        <v>Austria</v>
      </c>
      <c r="F12" s="70">
        <f>data!K81</f>
        <v>100</v>
      </c>
      <c r="G12" s="72" t="str">
        <f>data!L81</f>
        <v>04:34,32</v>
      </c>
      <c r="H12" s="70">
        <v>95</v>
      </c>
      <c r="I12" s="77" t="s">
        <v>138</v>
      </c>
      <c r="J12" s="32"/>
    </row>
    <row r="13" spans="1:10" ht="13.5" customHeight="1">
      <c r="A13" s="68">
        <v>4</v>
      </c>
      <c r="B13" s="26">
        <f>data!A73</f>
        <v>65</v>
      </c>
      <c r="C13" s="53" t="str">
        <f>data!B73</f>
        <v>TALAR Monika</v>
      </c>
      <c r="D13" s="53" t="str">
        <f>data!C73</f>
        <v>ladies</v>
      </c>
      <c r="E13" s="26" t="str">
        <f>data!D73</f>
        <v>Poland</v>
      </c>
      <c r="F13" s="26">
        <f>data!K73</f>
        <v>90</v>
      </c>
      <c r="G13" s="64" t="str">
        <f>data!L73</f>
        <v>04:51,31</v>
      </c>
      <c r="H13" s="26">
        <v>85</v>
      </c>
      <c r="I13" s="76" t="s">
        <v>135</v>
      </c>
      <c r="J13" s="32"/>
    </row>
    <row r="14" spans="1:10" ht="13.5" customHeight="1">
      <c r="A14" s="68">
        <v>5</v>
      </c>
      <c r="B14" s="26">
        <f>data!A70</f>
        <v>62</v>
      </c>
      <c r="C14" s="53" t="str">
        <f>data!B70</f>
        <v>MIKOVA Barbora</v>
      </c>
      <c r="D14" s="53" t="str">
        <f>data!C70</f>
        <v>ladies</v>
      </c>
      <c r="E14" s="26" t="str">
        <f>data!D70</f>
        <v>Czech Republic</v>
      </c>
      <c r="F14" s="26">
        <f>data!K70</f>
        <v>85</v>
      </c>
      <c r="G14" s="64" t="str">
        <f>data!L70</f>
        <v>03:41,12</v>
      </c>
      <c r="H14" s="26">
        <v>75</v>
      </c>
      <c r="I14" s="76" t="s">
        <v>133</v>
      </c>
      <c r="J14" s="32"/>
    </row>
    <row r="15" spans="1:10" ht="13.5" customHeight="1">
      <c r="A15" s="68">
        <v>6</v>
      </c>
      <c r="B15" s="26">
        <f>data!A78</f>
        <v>70</v>
      </c>
      <c r="C15" s="53" t="str">
        <f>data!B78</f>
        <v>DURRWALD Sabrina</v>
      </c>
      <c r="D15" s="53" t="str">
        <f>data!C78</f>
        <v>ladies</v>
      </c>
      <c r="E15" s="26" t="str">
        <f>data!D78</f>
        <v>Germany</v>
      </c>
      <c r="F15" s="26">
        <f>data!K78</f>
        <v>90</v>
      </c>
      <c r="G15" s="64" t="str">
        <f>data!L78</f>
        <v>03:57,13</v>
      </c>
      <c r="H15" s="26">
        <v>70</v>
      </c>
      <c r="I15" s="76" t="s">
        <v>136</v>
      </c>
      <c r="J15" s="32"/>
    </row>
    <row r="16" spans="1:10" ht="13.5" customHeight="1">
      <c r="A16" s="68">
        <v>7</v>
      </c>
      <c r="B16" s="26">
        <f>data!A82</f>
        <v>74</v>
      </c>
      <c r="C16" s="53" t="str">
        <f>data!B82</f>
        <v>HAVELKOVA Tereza</v>
      </c>
      <c r="D16" s="53" t="str">
        <f>data!C82</f>
        <v>ladies</v>
      </c>
      <c r="E16" s="26" t="str">
        <f>data!D82</f>
        <v>Czech Republic</v>
      </c>
      <c r="F16" s="26">
        <f>data!K82</f>
        <v>85</v>
      </c>
      <c r="G16" s="64" t="str">
        <f>data!L82</f>
        <v>03:59,84</v>
      </c>
      <c r="H16" s="26"/>
      <c r="I16" s="76"/>
      <c r="J16" s="32"/>
    </row>
    <row r="17" spans="1:10" ht="13.5" customHeight="1">
      <c r="A17" s="68">
        <v>8</v>
      </c>
      <c r="B17" s="26">
        <f>data!A72</f>
        <v>64</v>
      </c>
      <c r="C17" s="53" t="str">
        <f>data!B72</f>
        <v>JANKOVICOVA Lucia</v>
      </c>
      <c r="D17" s="53" t="str">
        <f>data!C72</f>
        <v>ladies</v>
      </c>
      <c r="E17" s="26" t="str">
        <f>data!D72</f>
        <v>Slovakia</v>
      </c>
      <c r="F17" s="26">
        <f>data!K72</f>
        <v>85</v>
      </c>
      <c r="G17" s="64" t="str">
        <f>data!L72</f>
        <v>05:04,13</v>
      </c>
      <c r="H17" s="26"/>
      <c r="I17" s="76"/>
      <c r="J17" s="32"/>
    </row>
    <row r="18" spans="1:10" ht="13.5" customHeight="1">
      <c r="A18" s="68">
        <v>9</v>
      </c>
      <c r="B18" s="26">
        <f>data!A74</f>
        <v>66</v>
      </c>
      <c r="C18" s="53" t="str">
        <f>data!B74</f>
        <v>ERNST Kathrin</v>
      </c>
      <c r="D18" s="53" t="str">
        <f>data!C74</f>
        <v>ladies</v>
      </c>
      <c r="E18" s="26" t="str">
        <f>data!D74</f>
        <v>Germany</v>
      </c>
      <c r="F18" s="26">
        <f>data!K74</f>
        <v>80</v>
      </c>
      <c r="G18" s="64" t="str">
        <f>data!L74</f>
        <v>04:26,19</v>
      </c>
      <c r="H18" s="26"/>
      <c r="I18" s="76"/>
      <c r="J18" s="32"/>
    </row>
    <row r="19" spans="1:10" ht="13.5" customHeight="1">
      <c r="A19" s="68">
        <v>10</v>
      </c>
      <c r="B19" s="26">
        <f>data!A77</f>
        <v>69</v>
      </c>
      <c r="C19" s="53" t="str">
        <f>data!B77</f>
        <v>BIALIK Iwona</v>
      </c>
      <c r="D19" s="53" t="str">
        <f>data!C77</f>
        <v>ladies</v>
      </c>
      <c r="E19" s="26" t="str">
        <f>data!D77</f>
        <v>Poland</v>
      </c>
      <c r="F19" s="26">
        <f>data!K77</f>
        <v>80</v>
      </c>
      <c r="G19" s="64" t="str">
        <f>data!L77</f>
        <v>05:03,53</v>
      </c>
      <c r="H19" s="26"/>
      <c r="I19" s="76"/>
      <c r="J19" s="32"/>
    </row>
    <row r="20" spans="1:10" ht="13.5" customHeight="1">
      <c r="A20" s="68">
        <v>11</v>
      </c>
      <c r="B20" s="26">
        <f>data!A80</f>
        <v>72</v>
      </c>
      <c r="C20" s="53" t="str">
        <f>data!B80</f>
        <v>WŁODARSKA Urszula</v>
      </c>
      <c r="D20" s="53" t="str">
        <f>data!C80</f>
        <v>ladies</v>
      </c>
      <c r="E20" s="26" t="str">
        <f>data!D80</f>
        <v>Poland</v>
      </c>
      <c r="F20" s="26">
        <f>data!K80</f>
        <v>75</v>
      </c>
      <c r="G20" s="64" t="str">
        <f>data!L80</f>
        <v>05:09,91</v>
      </c>
      <c r="H20" s="26"/>
      <c r="I20" s="76"/>
      <c r="J20" s="32"/>
    </row>
    <row r="21" spans="1:10" ht="13.5" customHeight="1">
      <c r="A21" s="68">
        <v>12</v>
      </c>
      <c r="B21" s="26">
        <f>data!A79</f>
        <v>71</v>
      </c>
      <c r="C21" s="53" t="str">
        <f>data!B79</f>
        <v>MIKSTIENE Vilma</v>
      </c>
      <c r="D21" s="53" t="str">
        <f>data!C79</f>
        <v>ladies</v>
      </c>
      <c r="E21" s="26" t="str">
        <f>data!D79</f>
        <v>Lithuania</v>
      </c>
      <c r="F21" s="26">
        <f>data!K79</f>
        <v>75</v>
      </c>
      <c r="G21" s="64" t="str">
        <f>data!L79</f>
        <v>06:04,00</v>
      </c>
      <c r="H21" s="26"/>
      <c r="I21" s="76"/>
      <c r="J21" s="32"/>
    </row>
    <row r="22" spans="1:10" ht="13.5" customHeight="1">
      <c r="A22" s="68">
        <v>13</v>
      </c>
      <c r="B22" s="26">
        <f>data!A76</f>
        <v>68</v>
      </c>
      <c r="C22" s="53" t="str">
        <f>data!B76</f>
        <v>SVIRBUTAVICIUS Ugne</v>
      </c>
      <c r="D22" s="53" t="str">
        <f>data!C76</f>
        <v>ladies</v>
      </c>
      <c r="E22" s="26" t="str">
        <f>data!D76</f>
        <v>Lithuania</v>
      </c>
      <c r="F22" s="26">
        <f>data!K76</f>
        <v>70</v>
      </c>
      <c r="G22" s="64" t="str">
        <f>data!L76</f>
        <v>04:11,31</v>
      </c>
      <c r="H22" s="26"/>
      <c r="I22" s="76"/>
      <c r="J22" s="32"/>
    </row>
    <row r="23" spans="1:10" ht="13.5" customHeight="1">
      <c r="A23" s="68">
        <v>14</v>
      </c>
      <c r="B23" s="26">
        <f>data!A75</f>
        <v>67</v>
      </c>
      <c r="C23" s="53" t="str">
        <f>data!B75</f>
        <v>MACKEVICIENE Violeta</v>
      </c>
      <c r="D23" s="53" t="str">
        <f>data!C75</f>
        <v>ladies</v>
      </c>
      <c r="E23" s="26" t="str">
        <f>data!D75</f>
        <v>Lithuania</v>
      </c>
      <c r="F23" s="26">
        <f>data!K75</f>
        <v>60</v>
      </c>
      <c r="G23" s="64" t="str">
        <f>data!L75</f>
        <v>04:38,35</v>
      </c>
      <c r="H23" s="26"/>
      <c r="I23" s="76"/>
      <c r="J23" s="32"/>
    </row>
    <row r="24" spans="1:10" ht="13.5" customHeight="1">
      <c r="A24" s="68">
        <v>15</v>
      </c>
      <c r="B24" s="26">
        <f>data!A69</f>
        <v>61</v>
      </c>
      <c r="C24" s="53" t="str">
        <f>data!B69</f>
        <v>EMBEROVA Zuzana</v>
      </c>
      <c r="D24" s="53" t="str">
        <f>data!C69</f>
        <v>ladies</v>
      </c>
      <c r="E24" s="26" t="str">
        <f>data!D69</f>
        <v>Slovakia</v>
      </c>
      <c r="F24" s="26">
        <f>data!K69</f>
        <v>55</v>
      </c>
      <c r="G24" s="64" t="str">
        <f>data!L69</f>
        <v>06:31,50</v>
      </c>
      <c r="H24" s="26"/>
      <c r="I24" s="76"/>
      <c r="J24" s="32"/>
    </row>
    <row r="25" spans="2:10" ht="13.5" customHeight="1">
      <c r="B25" s="33"/>
      <c r="C25" s="34"/>
      <c r="D25" s="34"/>
      <c r="E25" s="34"/>
      <c r="F25" s="33"/>
      <c r="G25" s="33"/>
      <c r="H25" s="35"/>
      <c r="I25" s="35"/>
      <c r="J25" s="32"/>
    </row>
    <row r="26" ht="10.5" customHeight="1">
      <c r="B26" s="36"/>
    </row>
    <row r="27" ht="10.5" customHeight="1"/>
    <row r="28" spans="3:9" ht="10.5" customHeight="1">
      <c r="C28" s="36"/>
      <c r="D28" s="36"/>
      <c r="H28" s="124"/>
      <c r="I28" s="124"/>
    </row>
    <row r="29" spans="3:9" ht="10.5" customHeight="1">
      <c r="C29" s="43"/>
      <c r="D29" s="43"/>
      <c r="H29" s="123"/>
      <c r="I29" s="123"/>
    </row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</sheetData>
  <mergeCells count="16">
    <mergeCell ref="B1:I1"/>
    <mergeCell ref="B3:I3"/>
    <mergeCell ref="B2:I2"/>
    <mergeCell ref="E4:I4"/>
    <mergeCell ref="H29:I29"/>
    <mergeCell ref="H28:I28"/>
    <mergeCell ref="F5:I5"/>
    <mergeCell ref="H6:I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984251968503937" right="0.1968503937007874" top="0.7874015748031497" bottom="0.1968503937007874" header="0.5118110236220472" footer="0.5118110236220472"/>
  <pageSetup fitToHeight="2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41"/>
  <dimension ref="A1:AC70"/>
  <sheetViews>
    <sheetView workbookViewId="0" topLeftCell="A1">
      <selection activeCell="N29" sqref="N29"/>
    </sheetView>
  </sheetViews>
  <sheetFormatPr defaultColWidth="11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8.75390625" style="0" hidden="1" customWidth="1"/>
    <col min="5" max="5" width="13.00390625" style="0" customWidth="1"/>
    <col min="6" max="6" width="9.75390625" style="0" customWidth="1"/>
    <col min="7" max="7" width="11.75390625" style="0" customWidth="1"/>
    <col min="8" max="8" width="9.75390625" style="0" customWidth="1"/>
    <col min="9" max="9" width="5.75390625" style="0" customWidth="1"/>
    <col min="10" max="10" width="7.875" style="0" customWidth="1"/>
    <col min="11" max="11" width="8.00390625" style="0" customWidth="1"/>
    <col min="12" max="15" width="6.75390625" style="0" customWidth="1"/>
    <col min="16" max="16" width="14.875" style="0" bestFit="1" customWidth="1"/>
    <col min="17" max="16384" width="9.125" style="0" customWidth="1"/>
  </cols>
  <sheetData>
    <row r="1" spans="2:8" ht="15" customHeight="1">
      <c r="B1" s="112"/>
      <c r="C1" s="112"/>
      <c r="D1" s="112"/>
      <c r="E1" s="112"/>
      <c r="F1" s="112"/>
      <c r="G1" s="112"/>
      <c r="H1" s="15"/>
    </row>
    <row r="2" spans="2:10" ht="12" customHeight="1">
      <c r="B2" s="121" t="s">
        <v>1</v>
      </c>
      <c r="C2" s="121"/>
      <c r="D2" s="121"/>
      <c r="E2" s="121"/>
      <c r="F2" s="121"/>
      <c r="G2" s="121"/>
      <c r="H2" s="121"/>
      <c r="I2" s="16"/>
      <c r="J2" s="16"/>
    </row>
    <row r="3" spans="2:10" ht="12" customHeight="1">
      <c r="B3" s="114" t="s">
        <v>48</v>
      </c>
      <c r="C3" s="114"/>
      <c r="D3" s="114"/>
      <c r="E3" s="114"/>
      <c r="F3" s="114"/>
      <c r="G3" s="114"/>
      <c r="H3" s="114"/>
      <c r="I3" s="17"/>
      <c r="J3" s="17"/>
    </row>
    <row r="4" spans="2:10" ht="15.75" customHeight="1">
      <c r="B4" s="1"/>
      <c r="C4" s="18"/>
      <c r="D4" s="18"/>
      <c r="E4" s="122"/>
      <c r="F4" s="122"/>
      <c r="G4" s="122"/>
      <c r="H4" s="18"/>
      <c r="I4" s="17"/>
      <c r="J4" s="17"/>
    </row>
    <row r="5" spans="1:10" ht="18" customHeight="1">
      <c r="A5" s="46"/>
      <c r="B5" s="46"/>
      <c r="C5" s="125" t="s">
        <v>53</v>
      </c>
      <c r="D5" s="125"/>
      <c r="E5" s="125"/>
      <c r="F5" s="125"/>
      <c r="G5" s="125"/>
      <c r="H5" s="125"/>
      <c r="I5" s="17"/>
      <c r="J5" s="17"/>
    </row>
    <row r="6" spans="1:10" ht="18" customHeight="1">
      <c r="A6" s="128" t="s">
        <v>90</v>
      </c>
      <c r="B6" s="128"/>
      <c r="C6" s="128"/>
      <c r="D6" s="128"/>
      <c r="E6" s="128"/>
      <c r="F6" s="128"/>
      <c r="G6" s="45"/>
      <c r="H6" s="45" t="s">
        <v>47</v>
      </c>
      <c r="I6" s="17"/>
      <c r="J6" s="17"/>
    </row>
    <row r="7" spans="1:9" ht="24" customHeight="1">
      <c r="A7" s="20" t="s">
        <v>64</v>
      </c>
      <c r="B7" s="20" t="s">
        <v>3</v>
      </c>
      <c r="C7" s="20" t="s">
        <v>63</v>
      </c>
      <c r="D7" s="20" t="s">
        <v>50</v>
      </c>
      <c r="E7" s="20" t="s">
        <v>62</v>
      </c>
      <c r="F7" s="20" t="s">
        <v>54</v>
      </c>
      <c r="G7" s="20" t="s">
        <v>65</v>
      </c>
      <c r="H7" s="20" t="s">
        <v>66</v>
      </c>
      <c r="I7" s="21"/>
    </row>
    <row r="8" spans="1:15" ht="9" customHeight="1">
      <c r="A8" s="22"/>
      <c r="B8" s="22"/>
      <c r="C8" s="23"/>
      <c r="D8" s="23"/>
      <c r="E8" s="23"/>
      <c r="F8" s="22"/>
      <c r="G8" s="22"/>
      <c r="H8" s="24"/>
      <c r="I8" s="24"/>
      <c r="O8" s="25"/>
    </row>
    <row r="9" spans="1:29" ht="12" customHeight="1">
      <c r="A9" s="68">
        <v>1</v>
      </c>
      <c r="B9" s="82">
        <f>data!A62</f>
        <v>54</v>
      </c>
      <c r="C9" s="83" t="str">
        <f>data!B62</f>
        <v>MESZAROS Robert</v>
      </c>
      <c r="D9" s="83" t="str">
        <f>data!C62</f>
        <v>men</v>
      </c>
      <c r="E9" s="84" t="str">
        <f>data!D62</f>
        <v>Slovakia</v>
      </c>
      <c r="F9" s="85">
        <f>data!M62</f>
        <v>80.43</v>
      </c>
      <c r="G9" s="88">
        <f aca="true" t="shared" si="0" ref="G9:G40">PRODUCT(F9,1.5)</f>
        <v>120.64500000000001</v>
      </c>
      <c r="H9" s="85">
        <v>78.08</v>
      </c>
      <c r="I9" s="28"/>
      <c r="O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1:29" ht="12" customHeight="1">
      <c r="A10" s="68">
        <v>2</v>
      </c>
      <c r="B10" s="82">
        <f>data!A15</f>
        <v>7</v>
      </c>
      <c r="C10" s="83" t="str">
        <f>data!B15</f>
        <v>KONKOL Pavol</v>
      </c>
      <c r="D10" s="83" t="str">
        <f>data!C15</f>
        <v>men</v>
      </c>
      <c r="E10" s="84" t="str">
        <f>data!D15</f>
        <v>Slovakia</v>
      </c>
      <c r="F10" s="85">
        <f>data!M15</f>
        <v>77.55</v>
      </c>
      <c r="G10" s="88">
        <f t="shared" si="0"/>
        <v>116.32499999999999</v>
      </c>
      <c r="H10" s="85">
        <v>76.42</v>
      </c>
      <c r="I10" s="28"/>
      <c r="O10" s="2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ht="12" customHeight="1">
      <c r="A11" s="68">
        <v>3</v>
      </c>
      <c r="B11" s="82">
        <f>data!A40</f>
        <v>32</v>
      </c>
      <c r="C11" s="83" t="str">
        <f>data!B40</f>
        <v>NOGA Marek</v>
      </c>
      <c r="D11" s="83" t="str">
        <f>data!C40</f>
        <v>men</v>
      </c>
      <c r="E11" s="84" t="str">
        <f>data!D40</f>
        <v>Poland</v>
      </c>
      <c r="F11" s="85">
        <f>data!M40</f>
        <v>74.61</v>
      </c>
      <c r="G11" s="88">
        <f t="shared" si="0"/>
        <v>111.91499999999999</v>
      </c>
      <c r="H11" s="85">
        <v>75.79</v>
      </c>
      <c r="I11" s="28"/>
      <c r="O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ht="12" customHeight="1">
      <c r="A12" s="68">
        <v>4</v>
      </c>
      <c r="B12" s="48">
        <f>data!A19</f>
        <v>11</v>
      </c>
      <c r="C12" s="51" t="str">
        <f>data!B19</f>
        <v>BAQUE Rafael</v>
      </c>
      <c r="D12" s="51" t="str">
        <f>data!C19</f>
        <v>men</v>
      </c>
      <c r="E12" s="52" t="str">
        <f>data!D19</f>
        <v>Spain</v>
      </c>
      <c r="F12" s="27">
        <f>data!M19</f>
        <v>76.31</v>
      </c>
      <c r="G12" s="57">
        <f t="shared" si="0"/>
        <v>114.465</v>
      </c>
      <c r="H12" s="27">
        <v>74.94</v>
      </c>
      <c r="I12" s="28"/>
      <c r="O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 ht="12" customHeight="1">
      <c r="A13" s="68">
        <v>5</v>
      </c>
      <c r="B13" s="48">
        <f>data!A10</f>
        <v>2</v>
      </c>
      <c r="C13" s="51" t="str">
        <f>data!B10</f>
        <v>STEVANOVIC Duszan</v>
      </c>
      <c r="D13" s="51" t="str">
        <f>data!C10</f>
        <v>men</v>
      </c>
      <c r="E13" s="52" t="str">
        <f>data!D10</f>
        <v>Slovenia</v>
      </c>
      <c r="F13" s="27">
        <f>data!M10</f>
        <v>76.9</v>
      </c>
      <c r="G13" s="57">
        <f t="shared" si="0"/>
        <v>115.35000000000001</v>
      </c>
      <c r="H13" s="27">
        <v>74.55</v>
      </c>
      <c r="I13" s="28"/>
      <c r="O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1:29" ht="12" customHeight="1">
      <c r="A14" s="68">
        <v>6</v>
      </c>
      <c r="B14" s="48">
        <f>data!A23</f>
        <v>15</v>
      </c>
      <c r="C14" s="51" t="str">
        <f>data!B23</f>
        <v>MICHALIK Karol</v>
      </c>
      <c r="D14" s="51" t="str">
        <f>data!C23</f>
        <v>men</v>
      </c>
      <c r="E14" s="52" t="str">
        <f>data!D23</f>
        <v>Slovakia</v>
      </c>
      <c r="F14" s="27">
        <f>data!M23</f>
        <v>77.31</v>
      </c>
      <c r="G14" s="57">
        <f t="shared" si="0"/>
        <v>115.965</v>
      </c>
      <c r="H14" s="27">
        <v>74.46</v>
      </c>
      <c r="I14" s="28"/>
      <c r="O14" s="29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29" ht="12" customHeight="1">
      <c r="A15" s="68">
        <v>7</v>
      </c>
      <c r="B15" s="48">
        <f>data!A30</f>
        <v>22</v>
      </c>
      <c r="C15" s="51" t="str">
        <f>data!B30</f>
        <v>MESZAROS Jan</v>
      </c>
      <c r="D15" s="51" t="str">
        <f>data!C30</f>
        <v>men</v>
      </c>
      <c r="E15" s="52" t="str">
        <f>data!D30</f>
        <v>Slovakia</v>
      </c>
      <c r="F15" s="27">
        <f>data!M30</f>
        <v>78.6</v>
      </c>
      <c r="G15" s="57">
        <f t="shared" si="0"/>
        <v>117.89999999999999</v>
      </c>
      <c r="H15" s="27">
        <v>74.06</v>
      </c>
      <c r="I15" s="28"/>
      <c r="O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ht="12" customHeight="1">
      <c r="A16" s="68">
        <v>8</v>
      </c>
      <c r="B16" s="48">
        <f>data!A41</f>
        <v>33</v>
      </c>
      <c r="C16" s="51" t="str">
        <f>data!B41</f>
        <v>LEXA Tomasz</v>
      </c>
      <c r="D16" s="51" t="str">
        <f>data!C41</f>
        <v>men</v>
      </c>
      <c r="E16" s="52" t="str">
        <f>data!D41</f>
        <v>Czech Republic</v>
      </c>
      <c r="F16" s="27">
        <f>data!M41</f>
        <v>74.91</v>
      </c>
      <c r="G16" s="57">
        <f t="shared" si="0"/>
        <v>112.365</v>
      </c>
      <c r="H16" s="27">
        <v>70.32</v>
      </c>
      <c r="I16" s="28"/>
      <c r="O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29" ht="12" customHeight="1">
      <c r="A17" s="68">
        <v>9</v>
      </c>
      <c r="B17" s="48">
        <f>data!A25</f>
        <v>17</v>
      </c>
      <c r="C17" s="51" t="str">
        <f>data!B25</f>
        <v>TARGOSZ Włodzimierz</v>
      </c>
      <c r="D17" s="51" t="str">
        <f>data!C25</f>
        <v>men</v>
      </c>
      <c r="E17" s="52" t="str">
        <f>data!D25</f>
        <v>Poland</v>
      </c>
      <c r="F17" s="27">
        <f>data!M25</f>
        <v>74.41</v>
      </c>
      <c r="G17" s="57">
        <f t="shared" si="0"/>
        <v>111.615</v>
      </c>
      <c r="H17" s="27"/>
      <c r="I17" s="28"/>
      <c r="O17" s="2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29" ht="12" customHeight="1">
      <c r="A18" s="68">
        <v>10</v>
      </c>
      <c r="B18" s="48">
        <f>data!A14</f>
        <v>6</v>
      </c>
      <c r="C18" s="51" t="str">
        <f>data!B14</f>
        <v>KUZA Jacek</v>
      </c>
      <c r="D18" s="51" t="str">
        <f>data!C14</f>
        <v>men</v>
      </c>
      <c r="E18" s="52" t="str">
        <f>data!D14</f>
        <v>Poland</v>
      </c>
      <c r="F18" s="27">
        <f>data!M14</f>
        <v>74.32</v>
      </c>
      <c r="G18" s="57">
        <f t="shared" si="0"/>
        <v>111.47999999999999</v>
      </c>
      <c r="H18" s="27"/>
      <c r="I18" s="28"/>
      <c r="O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 ht="12" customHeight="1">
      <c r="A19" s="68">
        <v>11</v>
      </c>
      <c r="B19" s="48">
        <f>data!A11</f>
        <v>3</v>
      </c>
      <c r="C19" s="51" t="str">
        <f>data!B11</f>
        <v>POJE Dragan</v>
      </c>
      <c r="D19" s="51" t="str">
        <f>data!C11</f>
        <v>men</v>
      </c>
      <c r="E19" s="52" t="str">
        <f>data!D11</f>
        <v>Croatia</v>
      </c>
      <c r="F19" s="27">
        <f>data!M11</f>
        <v>74.17</v>
      </c>
      <c r="G19" s="57">
        <f t="shared" si="0"/>
        <v>111.255</v>
      </c>
      <c r="H19" s="27"/>
      <c r="I19" s="28"/>
      <c r="O19" s="29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 ht="12" customHeight="1">
      <c r="A20" s="68">
        <v>12</v>
      </c>
      <c r="B20" s="48">
        <f>data!A65</f>
        <v>57</v>
      </c>
      <c r="C20" s="51" t="str">
        <f>data!B65</f>
        <v>NAGEL Jens</v>
      </c>
      <c r="D20" s="51" t="str">
        <f>data!C65</f>
        <v>men</v>
      </c>
      <c r="E20" s="52" t="str">
        <f>data!D65</f>
        <v>Germany</v>
      </c>
      <c r="F20" s="27">
        <f>data!M65</f>
        <v>74.04</v>
      </c>
      <c r="G20" s="57">
        <f t="shared" si="0"/>
        <v>111.06</v>
      </c>
      <c r="H20" s="27"/>
      <c r="I20" s="28"/>
      <c r="O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9" ht="12" customHeight="1">
      <c r="A21" s="68">
        <v>13</v>
      </c>
      <c r="B21" s="48">
        <f>data!A28</f>
        <v>20</v>
      </c>
      <c r="C21" s="51" t="str">
        <f>data!B28</f>
        <v>LARSSEN Bjorn Roger</v>
      </c>
      <c r="D21" s="51" t="str">
        <f>data!C28</f>
        <v>men</v>
      </c>
      <c r="E21" s="52" t="str">
        <f>data!D28</f>
        <v>Norway</v>
      </c>
      <c r="F21" s="27">
        <f>data!M28</f>
        <v>74.01</v>
      </c>
      <c r="G21" s="57">
        <f t="shared" si="0"/>
        <v>111.01500000000001</v>
      </c>
      <c r="H21" s="27"/>
      <c r="I21" s="28"/>
    </row>
    <row r="22" spans="1:9" ht="12" customHeight="1">
      <c r="A22" s="68">
        <v>14</v>
      </c>
      <c r="B22" s="48">
        <f>data!A26</f>
        <v>18</v>
      </c>
      <c r="C22" s="51" t="str">
        <f>data!B26</f>
        <v>HERNANDEZ Leandro</v>
      </c>
      <c r="D22" s="51" t="str">
        <f>data!C26</f>
        <v>men</v>
      </c>
      <c r="E22" s="52" t="str">
        <f>data!D26</f>
        <v>Spain</v>
      </c>
      <c r="F22" s="27">
        <f>data!M26</f>
        <v>73.99</v>
      </c>
      <c r="G22" s="57">
        <f t="shared" si="0"/>
        <v>110.98499999999999</v>
      </c>
      <c r="H22" s="27"/>
      <c r="I22" s="28"/>
    </row>
    <row r="23" spans="1:9" ht="12" customHeight="1">
      <c r="A23" s="68">
        <v>15</v>
      </c>
      <c r="B23" s="48">
        <f>data!A50</f>
        <v>42</v>
      </c>
      <c r="C23" s="51" t="str">
        <f>data!B50</f>
        <v>HARTER Michael</v>
      </c>
      <c r="D23" s="51" t="str">
        <f>data!C50</f>
        <v>men</v>
      </c>
      <c r="E23" s="52" t="str">
        <f>data!D50</f>
        <v>Germany</v>
      </c>
      <c r="F23" s="27">
        <f>data!M50</f>
        <v>73.97</v>
      </c>
      <c r="G23" s="57">
        <f t="shared" si="0"/>
        <v>110.955</v>
      </c>
      <c r="H23" s="27"/>
      <c r="I23" s="28"/>
    </row>
    <row r="24" spans="1:9" ht="12" customHeight="1">
      <c r="A24" s="68">
        <v>16</v>
      </c>
      <c r="B24" s="48">
        <f>data!A60</f>
        <v>52</v>
      </c>
      <c r="C24" s="51" t="str">
        <f>data!B60</f>
        <v>LUXA Jan</v>
      </c>
      <c r="D24" s="51" t="str">
        <f>data!C60</f>
        <v>men</v>
      </c>
      <c r="E24" s="52" t="str">
        <f>data!D60</f>
        <v>Czech Republic</v>
      </c>
      <c r="F24" s="27">
        <f>data!M60</f>
        <v>73.87</v>
      </c>
      <c r="G24" s="57">
        <f t="shared" si="0"/>
        <v>110.805</v>
      </c>
      <c r="H24" s="27"/>
      <c r="I24" s="28"/>
    </row>
    <row r="25" spans="1:9" ht="12" customHeight="1">
      <c r="A25" s="68">
        <v>17</v>
      </c>
      <c r="B25" s="48">
        <f>data!A43</f>
        <v>35</v>
      </c>
      <c r="C25" s="51" t="str">
        <f>data!B43</f>
        <v>MESZAROS Juraj</v>
      </c>
      <c r="D25" s="51" t="str">
        <f>data!C43</f>
        <v>men</v>
      </c>
      <c r="E25" s="52" t="str">
        <f>data!D43</f>
        <v>Slovakia</v>
      </c>
      <c r="F25" s="27">
        <f>data!M43</f>
        <v>73.77</v>
      </c>
      <c r="G25" s="57">
        <f t="shared" si="0"/>
        <v>110.655</v>
      </c>
      <c r="H25" s="27"/>
      <c r="I25" s="31"/>
    </row>
    <row r="26" spans="1:9" ht="12" customHeight="1">
      <c r="A26" s="68">
        <v>18</v>
      </c>
      <c r="B26" s="48">
        <f>data!A24</f>
        <v>16</v>
      </c>
      <c r="C26" s="51" t="str">
        <f>data!B24</f>
        <v>BALLES Otmar</v>
      </c>
      <c r="D26" s="51" t="str">
        <f>data!C24</f>
        <v>men</v>
      </c>
      <c r="E26" s="52" t="str">
        <f>data!D24</f>
        <v>Germany</v>
      </c>
      <c r="F26" s="27">
        <f>data!M24</f>
        <v>73.09</v>
      </c>
      <c r="G26" s="57">
        <f t="shared" si="0"/>
        <v>109.635</v>
      </c>
      <c r="H26" s="27"/>
      <c r="I26" s="31"/>
    </row>
    <row r="27" spans="1:9" ht="12" customHeight="1">
      <c r="A27" s="68">
        <v>19</v>
      </c>
      <c r="B27" s="48">
        <f>data!A32</f>
        <v>24</v>
      </c>
      <c r="C27" s="51" t="str">
        <f>data!B32</f>
        <v>PAPRZYCKI Janusz</v>
      </c>
      <c r="D27" s="51" t="str">
        <f>data!C32</f>
        <v>men</v>
      </c>
      <c r="E27" s="52" t="str">
        <f>data!D32</f>
        <v>Poland</v>
      </c>
      <c r="F27" s="27">
        <f>data!M32</f>
        <v>73.06</v>
      </c>
      <c r="G27" s="57">
        <f t="shared" si="0"/>
        <v>109.59</v>
      </c>
      <c r="H27" s="27"/>
      <c r="I27" s="31"/>
    </row>
    <row r="28" spans="1:9" ht="12" customHeight="1">
      <c r="A28" s="68">
        <v>20</v>
      </c>
      <c r="B28" s="48">
        <f>data!A29</f>
        <v>21</v>
      </c>
      <c r="C28" s="51" t="str">
        <f>data!B29</f>
        <v>ERICSSON Lars-Eric</v>
      </c>
      <c r="D28" s="51" t="str">
        <f>data!C29</f>
        <v>men</v>
      </c>
      <c r="E28" s="52" t="str">
        <f>data!D29</f>
        <v>Sweden</v>
      </c>
      <c r="F28" s="27">
        <f>data!M29</f>
        <v>72.95</v>
      </c>
      <c r="G28" s="57">
        <f t="shared" si="0"/>
        <v>109.42500000000001</v>
      </c>
      <c r="H28" s="27"/>
      <c r="I28" s="31"/>
    </row>
    <row r="29" spans="1:9" ht="12" customHeight="1">
      <c r="A29" s="68">
        <v>21</v>
      </c>
      <c r="B29" s="48">
        <f>data!A51</f>
        <v>43</v>
      </c>
      <c r="C29" s="51" t="str">
        <f>data!B51</f>
        <v>FURLAN Borut</v>
      </c>
      <c r="D29" s="51" t="str">
        <f>data!C51</f>
        <v>men</v>
      </c>
      <c r="E29" s="52" t="str">
        <f>data!D51</f>
        <v>Slovenia</v>
      </c>
      <c r="F29" s="27">
        <f>data!M51</f>
        <v>72.85</v>
      </c>
      <c r="G29" s="57">
        <f t="shared" si="0"/>
        <v>109.27499999999999</v>
      </c>
      <c r="H29" s="27"/>
      <c r="I29" s="32"/>
    </row>
    <row r="30" spans="1:9" ht="12" customHeight="1">
      <c r="A30" s="68">
        <v>22</v>
      </c>
      <c r="B30" s="48">
        <f>data!A9</f>
        <v>1</v>
      </c>
      <c r="C30" s="51" t="str">
        <f>data!B9</f>
        <v>HOCHWARTNER Helmut</v>
      </c>
      <c r="D30" s="51" t="str">
        <f>data!C9</f>
        <v>men</v>
      </c>
      <c r="E30" s="52" t="str">
        <f>data!D9</f>
        <v>Austria</v>
      </c>
      <c r="F30" s="27">
        <f>data!M9</f>
        <v>72.83</v>
      </c>
      <c r="G30" s="57">
        <f t="shared" si="0"/>
        <v>109.245</v>
      </c>
      <c r="H30" s="27"/>
      <c r="I30" s="28"/>
    </row>
    <row r="31" spans="1:9" ht="12" customHeight="1">
      <c r="A31" s="68">
        <v>23</v>
      </c>
      <c r="B31" s="48">
        <f>data!A37</f>
        <v>29</v>
      </c>
      <c r="C31" s="51" t="str">
        <f>data!B37</f>
        <v>THAIN Peter</v>
      </c>
      <c r="D31" s="51" t="str">
        <f>data!C37</f>
        <v>men</v>
      </c>
      <c r="E31" s="52" t="str">
        <f>data!D37</f>
        <v>United Kingdom</v>
      </c>
      <c r="F31" s="27">
        <f>data!M37</f>
        <v>72.68</v>
      </c>
      <c r="G31" s="57">
        <f t="shared" si="0"/>
        <v>109.02000000000001</v>
      </c>
      <c r="H31" s="27"/>
      <c r="I31" s="28"/>
    </row>
    <row r="32" spans="1:9" ht="12" customHeight="1">
      <c r="A32" s="68">
        <v>24</v>
      </c>
      <c r="B32" s="48">
        <f>data!A46</f>
        <v>38</v>
      </c>
      <c r="C32" s="51" t="str">
        <f>data!B46</f>
        <v>ALSAKER Thomas</v>
      </c>
      <c r="D32" s="51" t="str">
        <f>data!C46</f>
        <v>men</v>
      </c>
      <c r="E32" s="52" t="str">
        <f>data!D46</f>
        <v>Norway</v>
      </c>
      <c r="F32" s="27">
        <f>data!M46</f>
        <v>72.66</v>
      </c>
      <c r="G32" s="57">
        <f t="shared" si="0"/>
        <v>108.99</v>
      </c>
      <c r="H32" s="27"/>
      <c r="I32" s="28"/>
    </row>
    <row r="33" spans="1:9" ht="12" customHeight="1">
      <c r="A33" s="68">
        <v>25</v>
      </c>
      <c r="B33" s="48">
        <f>data!A38</f>
        <v>30</v>
      </c>
      <c r="C33" s="51" t="str">
        <f>data!B38</f>
        <v>KLAUSLER Markus</v>
      </c>
      <c r="D33" s="51" t="str">
        <f>data!C38</f>
        <v>men</v>
      </c>
      <c r="E33" s="52" t="str">
        <f>data!D38</f>
        <v>Switzerland</v>
      </c>
      <c r="F33" s="27">
        <f>data!M38</f>
        <v>72.64</v>
      </c>
      <c r="G33" s="57">
        <f t="shared" si="0"/>
        <v>108.96000000000001</v>
      </c>
      <c r="H33" s="27"/>
      <c r="I33" s="28"/>
    </row>
    <row r="34" spans="1:9" ht="12" customHeight="1">
      <c r="A34" s="68">
        <v>26</v>
      </c>
      <c r="B34" s="48">
        <f>data!A54</f>
        <v>46</v>
      </c>
      <c r="C34" s="51" t="str">
        <f>data!B54</f>
        <v>NAHLIK Rastislav</v>
      </c>
      <c r="D34" s="51" t="str">
        <f>data!C54</f>
        <v>men</v>
      </c>
      <c r="E34" s="52" t="str">
        <f>data!D54</f>
        <v>Slovakia</v>
      </c>
      <c r="F34" s="27">
        <f>data!M54</f>
        <v>72.45</v>
      </c>
      <c r="G34" s="57">
        <f t="shared" si="0"/>
        <v>108.67500000000001</v>
      </c>
      <c r="H34" s="27"/>
      <c r="I34" s="28"/>
    </row>
    <row r="35" spans="1:9" ht="12" customHeight="1">
      <c r="A35" s="68">
        <v>27</v>
      </c>
      <c r="B35" s="48">
        <f>data!A33</f>
        <v>25</v>
      </c>
      <c r="C35" s="51" t="str">
        <f>data!B33</f>
        <v>LUXA Jozef</v>
      </c>
      <c r="D35" s="51" t="str">
        <f>data!C33</f>
        <v>men</v>
      </c>
      <c r="E35" s="52" t="str">
        <f>data!D33</f>
        <v>Czech Republic</v>
      </c>
      <c r="F35" s="27">
        <f>data!M33</f>
        <v>72.25</v>
      </c>
      <c r="G35" s="57">
        <f t="shared" si="0"/>
        <v>108.375</v>
      </c>
      <c r="H35" s="27"/>
      <c r="I35" s="28"/>
    </row>
    <row r="36" spans="1:9" ht="12" customHeight="1">
      <c r="A36" s="68">
        <v>28</v>
      </c>
      <c r="B36" s="48">
        <f>data!A59</f>
        <v>51</v>
      </c>
      <c r="C36" s="51" t="str">
        <f>data!B59</f>
        <v>SVIRBUTAVICIUS Marjonas</v>
      </c>
      <c r="D36" s="51" t="str">
        <f>data!C59</f>
        <v>men</v>
      </c>
      <c r="E36" s="52" t="str">
        <f>data!D59</f>
        <v>Lithuania</v>
      </c>
      <c r="F36" s="27">
        <f>data!M59</f>
        <v>72.01</v>
      </c>
      <c r="G36" s="57">
        <f t="shared" si="0"/>
        <v>108.01500000000001</v>
      </c>
      <c r="H36" s="27"/>
      <c r="I36" s="28"/>
    </row>
    <row r="37" spans="1:9" ht="12" customHeight="1">
      <c r="A37" s="68">
        <v>29</v>
      </c>
      <c r="B37" s="48">
        <f>data!A44</f>
        <v>36</v>
      </c>
      <c r="C37" s="51" t="str">
        <f>data!B44</f>
        <v>HEINZ Maire-Hensge</v>
      </c>
      <c r="D37" s="51" t="str">
        <f>data!C44</f>
        <v>men</v>
      </c>
      <c r="E37" s="52" t="str">
        <f>data!D44</f>
        <v>Germany</v>
      </c>
      <c r="F37" s="27">
        <f>data!M44</f>
        <v>71.64</v>
      </c>
      <c r="G37" s="57">
        <f t="shared" si="0"/>
        <v>107.46000000000001</v>
      </c>
      <c r="H37" s="27"/>
      <c r="I37" s="28"/>
    </row>
    <row r="38" spans="1:9" ht="12" customHeight="1">
      <c r="A38" s="68">
        <v>30</v>
      </c>
      <c r="B38" s="48">
        <f>data!A31</f>
        <v>23</v>
      </c>
      <c r="C38" s="51" t="str">
        <f>data!B31</f>
        <v>VISSER Wiebold</v>
      </c>
      <c r="D38" s="51" t="str">
        <f>data!C31</f>
        <v>men</v>
      </c>
      <c r="E38" s="52" t="str">
        <f>data!D31</f>
        <v>Germany</v>
      </c>
      <c r="F38" s="27">
        <f>data!M31</f>
        <v>71.24</v>
      </c>
      <c r="G38" s="57">
        <f t="shared" si="0"/>
        <v>106.85999999999999</v>
      </c>
      <c r="H38" s="27"/>
      <c r="I38" s="32"/>
    </row>
    <row r="39" spans="1:9" ht="12" customHeight="1">
      <c r="A39" s="68">
        <v>31</v>
      </c>
      <c r="B39" s="48">
        <f>data!A21</f>
        <v>13</v>
      </c>
      <c r="C39" s="51" t="str">
        <f>data!B21</f>
        <v>HASSIG Reto</v>
      </c>
      <c r="D39" s="51" t="str">
        <f>data!C21</f>
        <v>men</v>
      </c>
      <c r="E39" s="52" t="str">
        <f>data!D21</f>
        <v>Switzerland</v>
      </c>
      <c r="F39" s="27">
        <f>data!M21</f>
        <v>71.15</v>
      </c>
      <c r="G39" s="57">
        <f t="shared" si="0"/>
        <v>106.72500000000001</v>
      </c>
      <c r="H39" s="27"/>
      <c r="I39" s="32"/>
    </row>
    <row r="40" spans="1:9" ht="12" customHeight="1">
      <c r="A40" s="68">
        <v>32</v>
      </c>
      <c r="B40" s="48">
        <f>data!A53</f>
        <v>45</v>
      </c>
      <c r="C40" s="51" t="str">
        <f>data!B53</f>
        <v>LEXA Patryk</v>
      </c>
      <c r="D40" s="51" t="str">
        <f>data!C53</f>
        <v>men</v>
      </c>
      <c r="E40" s="52" t="str">
        <f>data!D53</f>
        <v>Czech Republic</v>
      </c>
      <c r="F40" s="27">
        <f>data!M53</f>
        <v>71.11</v>
      </c>
      <c r="G40" s="57">
        <f t="shared" si="0"/>
        <v>106.66499999999999</v>
      </c>
      <c r="H40" s="27"/>
      <c r="I40" s="32"/>
    </row>
    <row r="41" spans="1:9" ht="12" customHeight="1">
      <c r="A41" s="68">
        <v>33</v>
      </c>
      <c r="B41" s="48">
        <f>data!A47</f>
        <v>39</v>
      </c>
      <c r="C41" s="51" t="str">
        <f>data!B47</f>
        <v>GRGUR Lutz</v>
      </c>
      <c r="D41" s="51" t="str">
        <f>data!C47</f>
        <v>men</v>
      </c>
      <c r="E41" s="52" t="str">
        <f>data!D47</f>
        <v>Croatia</v>
      </c>
      <c r="F41" s="27">
        <f>data!M47</f>
        <v>70.75</v>
      </c>
      <c r="G41" s="57">
        <f aca="true" t="shared" si="1" ref="G41:G66">PRODUCT(F41,1.5)</f>
        <v>106.125</v>
      </c>
      <c r="H41" s="27"/>
      <c r="I41" s="32"/>
    </row>
    <row r="42" spans="1:9" ht="12" customHeight="1">
      <c r="A42" s="68">
        <v>34</v>
      </c>
      <c r="B42" s="48">
        <f>data!A13</f>
        <v>5</v>
      </c>
      <c r="C42" s="51" t="str">
        <f>data!B13</f>
        <v>STEIN Ralf</v>
      </c>
      <c r="D42" s="51" t="str">
        <f>data!C13</f>
        <v>men</v>
      </c>
      <c r="E42" s="52" t="str">
        <f>data!D13</f>
        <v>Germany</v>
      </c>
      <c r="F42" s="27">
        <f>data!M13</f>
        <v>70.65</v>
      </c>
      <c r="G42" s="57">
        <f t="shared" si="1"/>
        <v>105.97500000000001</v>
      </c>
      <c r="H42" s="27"/>
      <c r="I42" s="32"/>
    </row>
    <row r="43" spans="1:9" ht="12" customHeight="1">
      <c r="A43" s="68">
        <v>35</v>
      </c>
      <c r="B43" s="48">
        <f>data!A36</f>
        <v>28</v>
      </c>
      <c r="C43" s="51" t="str">
        <f>data!B36</f>
        <v>WALLNSTORFER Kurt</v>
      </c>
      <c r="D43" s="51" t="str">
        <f>data!C36</f>
        <v>men</v>
      </c>
      <c r="E43" s="52" t="str">
        <f>data!D36</f>
        <v>Austria</v>
      </c>
      <c r="F43" s="27">
        <f>data!M36</f>
        <v>70.59</v>
      </c>
      <c r="G43" s="57">
        <f t="shared" si="1"/>
        <v>105.885</v>
      </c>
      <c r="H43" s="27"/>
      <c r="I43" s="32"/>
    </row>
    <row r="44" spans="1:9" ht="12" customHeight="1">
      <c r="A44" s="68">
        <v>36</v>
      </c>
      <c r="B44" s="48">
        <f>data!A64</f>
        <v>56</v>
      </c>
      <c r="C44" s="51" t="str">
        <f>data!B64</f>
        <v>MOŚKO Zbigniew</v>
      </c>
      <c r="D44" s="51" t="str">
        <f>data!C64</f>
        <v>men</v>
      </c>
      <c r="E44" s="52" t="str">
        <f>data!D64</f>
        <v>Poland</v>
      </c>
      <c r="F44" s="27">
        <f>data!M64</f>
        <v>70.11</v>
      </c>
      <c r="G44" s="57">
        <f t="shared" si="1"/>
        <v>105.16499999999999</v>
      </c>
      <c r="H44" s="27"/>
      <c r="I44" s="32"/>
    </row>
    <row r="45" spans="1:9" ht="12" customHeight="1">
      <c r="A45" s="68">
        <v>37</v>
      </c>
      <c r="B45" s="48">
        <f>data!A20</f>
        <v>12</v>
      </c>
      <c r="C45" s="51" t="str">
        <f>data!B20</f>
        <v>STRAND Tomasz</v>
      </c>
      <c r="D45" s="51" t="str">
        <f>data!C20</f>
        <v>men</v>
      </c>
      <c r="E45" s="52" t="str">
        <f>data!D20</f>
        <v>Czech Republic</v>
      </c>
      <c r="F45" s="27">
        <f>data!M20</f>
        <v>69.72</v>
      </c>
      <c r="G45" s="57">
        <f t="shared" si="1"/>
        <v>104.58</v>
      </c>
      <c r="H45" s="27"/>
      <c r="I45" s="32"/>
    </row>
    <row r="46" spans="1:9" ht="12" customHeight="1">
      <c r="A46" s="68">
        <v>38</v>
      </c>
      <c r="B46" s="48">
        <f>data!A56</f>
        <v>48</v>
      </c>
      <c r="C46" s="51" t="str">
        <f>data!B56</f>
        <v>HNIZDIL Daniel</v>
      </c>
      <c r="D46" s="51" t="str">
        <f>data!C56</f>
        <v>men</v>
      </c>
      <c r="E46" s="52" t="str">
        <f>data!D56</f>
        <v>Czech Republic</v>
      </c>
      <c r="F46" s="27">
        <f>data!M56</f>
        <v>69.4</v>
      </c>
      <c r="G46" s="57">
        <f t="shared" si="1"/>
        <v>104.10000000000001</v>
      </c>
      <c r="H46" s="27"/>
      <c r="I46" s="32"/>
    </row>
    <row r="47" spans="1:9" ht="12" customHeight="1">
      <c r="A47" s="68">
        <v>39</v>
      </c>
      <c r="B47" s="48">
        <f>data!A17</f>
        <v>9</v>
      </c>
      <c r="C47" s="51" t="str">
        <f>data!B17</f>
        <v>STRICKLER Otto</v>
      </c>
      <c r="D47" s="51" t="str">
        <f>data!C17</f>
        <v>men</v>
      </c>
      <c r="E47" s="52" t="str">
        <f>data!D17</f>
        <v>Switzerland</v>
      </c>
      <c r="F47" s="27">
        <f>data!M17</f>
        <v>69.32</v>
      </c>
      <c r="G47" s="57">
        <f t="shared" si="1"/>
        <v>103.97999999999999</v>
      </c>
      <c r="H47" s="27"/>
      <c r="I47" s="32"/>
    </row>
    <row r="48" spans="1:8" ht="12" customHeight="1">
      <c r="A48" s="68">
        <v>40</v>
      </c>
      <c r="B48" s="48">
        <f>data!A39</f>
        <v>31</v>
      </c>
      <c r="C48" s="51" t="str">
        <f>data!B39</f>
        <v>LUSSI Gerhard</v>
      </c>
      <c r="D48" s="51" t="str">
        <f>data!C39</f>
        <v>men</v>
      </c>
      <c r="E48" s="52" t="str">
        <f>data!D39</f>
        <v>Switzerland</v>
      </c>
      <c r="F48" s="27">
        <f>data!M39</f>
        <v>68.88</v>
      </c>
      <c r="G48" s="57">
        <f t="shared" si="1"/>
        <v>103.32</v>
      </c>
      <c r="H48" s="27"/>
    </row>
    <row r="49" spans="1:8" ht="12" customHeight="1">
      <c r="A49" s="68">
        <v>41</v>
      </c>
      <c r="B49" s="48">
        <f>data!A55</f>
        <v>47</v>
      </c>
      <c r="C49" s="51" t="str">
        <f>data!B55</f>
        <v>HOWLETT Colin</v>
      </c>
      <c r="D49" s="51" t="str">
        <f>data!C55</f>
        <v>men</v>
      </c>
      <c r="E49" s="52" t="str">
        <f>data!D55</f>
        <v>United Kingdom</v>
      </c>
      <c r="F49" s="27">
        <f>data!M55</f>
        <v>68.81</v>
      </c>
      <c r="G49" s="57">
        <f t="shared" si="1"/>
        <v>103.215</v>
      </c>
      <c r="H49" s="27"/>
    </row>
    <row r="50" spans="1:8" ht="12" customHeight="1">
      <c r="A50" s="68">
        <v>42</v>
      </c>
      <c r="B50" s="48">
        <f>data!A63</f>
        <v>55</v>
      </c>
      <c r="C50" s="51" t="str">
        <f>data!B63</f>
        <v>del ROSARIO Augustin</v>
      </c>
      <c r="D50" s="51" t="str">
        <f>data!C63</f>
        <v>men</v>
      </c>
      <c r="E50" s="52" t="str">
        <f>data!D63</f>
        <v>Spain</v>
      </c>
      <c r="F50" s="27">
        <f>data!M63</f>
        <v>68.67</v>
      </c>
      <c r="G50" s="57">
        <f t="shared" si="1"/>
        <v>103.005</v>
      </c>
      <c r="H50" s="27"/>
    </row>
    <row r="51" spans="1:8" ht="12" customHeight="1">
      <c r="A51" s="68">
        <v>43</v>
      </c>
      <c r="B51" s="48">
        <f>data!A67</f>
        <v>59</v>
      </c>
      <c r="C51" s="51" t="str">
        <f>data!B67</f>
        <v>TURK Marino</v>
      </c>
      <c r="D51" s="51" t="str">
        <f>data!C67</f>
        <v>men</v>
      </c>
      <c r="E51" s="52" t="str">
        <f>data!D67</f>
        <v>Croatia</v>
      </c>
      <c r="F51" s="27">
        <f>data!M67</f>
        <v>68.06</v>
      </c>
      <c r="G51" s="57">
        <f t="shared" si="1"/>
        <v>102.09</v>
      </c>
      <c r="H51" s="27"/>
    </row>
    <row r="52" spans="1:8" ht="12" customHeight="1">
      <c r="A52" s="68">
        <v>44</v>
      </c>
      <c r="B52" s="48">
        <f>data!A12</f>
        <v>4</v>
      </c>
      <c r="C52" s="51" t="str">
        <f>data!B12</f>
        <v>BARNILS Antonio</v>
      </c>
      <c r="D52" s="51" t="str">
        <f>data!C12</f>
        <v>men</v>
      </c>
      <c r="E52" s="52" t="str">
        <f>data!D12</f>
        <v>Spain</v>
      </c>
      <c r="F52" s="27">
        <f>data!M12</f>
        <v>67.17</v>
      </c>
      <c r="G52" s="57">
        <f t="shared" si="1"/>
        <v>100.755</v>
      </c>
      <c r="H52" s="27"/>
    </row>
    <row r="53" spans="1:8" ht="12" customHeight="1">
      <c r="A53" s="68">
        <v>45</v>
      </c>
      <c r="B53" s="48">
        <f>data!A45</f>
        <v>37</v>
      </c>
      <c r="C53" s="51" t="str">
        <f>data!B45</f>
        <v>PUIGVI  Juan</v>
      </c>
      <c r="D53" s="51" t="str">
        <f>data!C45</f>
        <v>men</v>
      </c>
      <c r="E53" s="52" t="str">
        <f>data!D45</f>
        <v>Spain</v>
      </c>
      <c r="F53" s="27">
        <f>data!M45</f>
        <v>66.96</v>
      </c>
      <c r="G53" s="57">
        <f t="shared" si="1"/>
        <v>100.44</v>
      </c>
      <c r="H53" s="27"/>
    </row>
    <row r="54" spans="1:8" ht="12" customHeight="1">
      <c r="A54" s="68">
        <v>46</v>
      </c>
      <c r="B54" s="48">
        <f>data!A52</f>
        <v>44</v>
      </c>
      <c r="C54" s="51" t="str">
        <f>data!B52</f>
        <v>TARGOSZ Mateusz</v>
      </c>
      <c r="D54" s="51" t="str">
        <f>data!C52</f>
        <v>men</v>
      </c>
      <c r="E54" s="52" t="str">
        <f>data!D52</f>
        <v>Poland</v>
      </c>
      <c r="F54" s="27">
        <f>data!M52</f>
        <v>66.89</v>
      </c>
      <c r="G54" s="57">
        <f t="shared" si="1"/>
        <v>100.33500000000001</v>
      </c>
      <c r="H54" s="27"/>
    </row>
    <row r="55" spans="1:8" ht="12" customHeight="1">
      <c r="A55" s="68">
        <v>47</v>
      </c>
      <c r="B55" s="48">
        <f>data!A16</f>
        <v>8</v>
      </c>
      <c r="C55" s="51" t="str">
        <f>data!B16</f>
        <v>MEINDL Gerhard</v>
      </c>
      <c r="D55" s="51" t="str">
        <f>data!C16</f>
        <v>men</v>
      </c>
      <c r="E55" s="52" t="str">
        <f>data!D16</f>
        <v>Austria</v>
      </c>
      <c r="F55" s="27">
        <f>data!M16</f>
        <v>66.79</v>
      </c>
      <c r="G55" s="57">
        <f t="shared" si="1"/>
        <v>100.185</v>
      </c>
      <c r="H55" s="27"/>
    </row>
    <row r="56" spans="1:8" ht="12" customHeight="1">
      <c r="A56" s="68">
        <v>48</v>
      </c>
      <c r="B56" s="48">
        <f>data!A34</f>
        <v>26</v>
      </c>
      <c r="C56" s="51" t="str">
        <f>data!B34</f>
        <v>M GASQUE Jose</v>
      </c>
      <c r="D56" s="51" t="str">
        <f>data!C34</f>
        <v>men</v>
      </c>
      <c r="E56" s="52" t="str">
        <f>data!D34</f>
        <v>Spain</v>
      </c>
      <c r="F56" s="27">
        <f>data!M34</f>
        <v>66.78</v>
      </c>
      <c r="G56" s="57">
        <f t="shared" si="1"/>
        <v>100.17</v>
      </c>
      <c r="H56" s="27"/>
    </row>
    <row r="57" spans="1:8" ht="12" customHeight="1">
      <c r="A57" s="68">
        <v>49</v>
      </c>
      <c r="B57" s="48">
        <f>data!A66</f>
        <v>58</v>
      </c>
      <c r="C57" s="51" t="str">
        <f>data!B66</f>
        <v>GRUNIGER Fredi</v>
      </c>
      <c r="D57" s="51" t="str">
        <f>data!C66</f>
        <v>men</v>
      </c>
      <c r="E57" s="52" t="str">
        <f>data!D66</f>
        <v>Switzerland</v>
      </c>
      <c r="F57" s="27">
        <f>data!M66</f>
        <v>65.63</v>
      </c>
      <c r="G57" s="57">
        <f t="shared" si="1"/>
        <v>98.445</v>
      </c>
      <c r="H57" s="27"/>
    </row>
    <row r="58" spans="1:8" ht="12" customHeight="1">
      <c r="A58" s="68">
        <v>50</v>
      </c>
      <c r="B58" s="48">
        <f>data!A35</f>
        <v>27</v>
      </c>
      <c r="C58" s="51" t="str">
        <f>data!B35</f>
        <v>ROMANOVSKIS Aleksandreas</v>
      </c>
      <c r="D58" s="51" t="str">
        <f>data!C35</f>
        <v>men</v>
      </c>
      <c r="E58" s="52" t="str">
        <f>data!D35</f>
        <v>Lithuania</v>
      </c>
      <c r="F58" s="27">
        <f>data!M35</f>
        <v>64.05</v>
      </c>
      <c r="G58" s="57">
        <f t="shared" si="1"/>
        <v>96.07499999999999</v>
      </c>
      <c r="H58" s="27"/>
    </row>
    <row r="59" spans="1:8" ht="12" customHeight="1">
      <c r="A59" s="68">
        <v>51</v>
      </c>
      <c r="B59" s="48">
        <f>data!A18</f>
        <v>10</v>
      </c>
      <c r="C59" s="51" t="str">
        <f>data!B18</f>
        <v>NEWTON Hugh</v>
      </c>
      <c r="D59" s="51" t="str">
        <f>data!C18</f>
        <v>men</v>
      </c>
      <c r="E59" s="52" t="str">
        <f>data!D18</f>
        <v>United Kingdom</v>
      </c>
      <c r="F59" s="27">
        <f>data!M18</f>
        <v>62.47</v>
      </c>
      <c r="G59" s="57">
        <f t="shared" si="1"/>
        <v>93.705</v>
      </c>
      <c r="H59" s="27"/>
    </row>
    <row r="60" spans="1:8" ht="12" customHeight="1">
      <c r="A60" s="68">
        <v>52</v>
      </c>
      <c r="B60" s="48">
        <f>data!A22</f>
        <v>14</v>
      </c>
      <c r="C60" s="51" t="str">
        <f>data!B22</f>
        <v>GATTERMAIER Werner</v>
      </c>
      <c r="D60" s="51" t="str">
        <f>data!C22</f>
        <v>men</v>
      </c>
      <c r="E60" s="52" t="str">
        <f>data!D22</f>
        <v>Austria</v>
      </c>
      <c r="F60" s="27">
        <f>data!M22</f>
        <v>62.38</v>
      </c>
      <c r="G60" s="57">
        <f t="shared" si="1"/>
        <v>93.57000000000001</v>
      </c>
      <c r="H60" s="27"/>
    </row>
    <row r="61" spans="1:8" ht="12" customHeight="1">
      <c r="A61" s="68">
        <v>53</v>
      </c>
      <c r="B61" s="48">
        <f>data!A49</f>
        <v>41</v>
      </c>
      <c r="C61" s="51" t="str">
        <f>data!B49</f>
        <v>POPOVIC Marko</v>
      </c>
      <c r="D61" s="51" t="str">
        <f>data!C49</f>
        <v>men</v>
      </c>
      <c r="E61" s="52" t="str">
        <f>data!D49</f>
        <v>Croatia</v>
      </c>
      <c r="F61" s="27">
        <f>data!M49</f>
        <v>61.86</v>
      </c>
      <c r="G61" s="57">
        <f t="shared" si="1"/>
        <v>92.78999999999999</v>
      </c>
      <c r="H61" s="27"/>
    </row>
    <row r="62" spans="1:8" ht="12" customHeight="1">
      <c r="A62" s="68">
        <v>54</v>
      </c>
      <c r="B62" s="48">
        <f>data!A57</f>
        <v>49</v>
      </c>
      <c r="C62" s="51" t="str">
        <f>data!B57</f>
        <v>MEINDL Harald</v>
      </c>
      <c r="D62" s="51" t="str">
        <f>data!C57</f>
        <v>men</v>
      </c>
      <c r="E62" s="52" t="str">
        <f>data!D57</f>
        <v>Austria</v>
      </c>
      <c r="F62" s="27">
        <f>data!M57</f>
        <v>60.92</v>
      </c>
      <c r="G62" s="57">
        <f t="shared" si="1"/>
        <v>91.38</v>
      </c>
      <c r="H62" s="27"/>
    </row>
    <row r="63" spans="1:8" ht="12" customHeight="1">
      <c r="A63" s="68">
        <v>55</v>
      </c>
      <c r="B63" s="48">
        <f>data!A27</f>
        <v>19</v>
      </c>
      <c r="C63" s="51" t="str">
        <f>data!B27</f>
        <v>PRISMANTAS Kristupas</v>
      </c>
      <c r="D63" s="51" t="str">
        <f>data!C27</f>
        <v>men</v>
      </c>
      <c r="E63" s="52" t="str">
        <f>data!D27</f>
        <v>Lithuania</v>
      </c>
      <c r="F63" s="27">
        <f>data!M27</f>
        <v>60.14</v>
      </c>
      <c r="G63" s="57">
        <f t="shared" si="1"/>
        <v>90.21000000000001</v>
      </c>
      <c r="H63" s="27"/>
    </row>
    <row r="64" spans="1:8" ht="12" customHeight="1">
      <c r="A64" s="68">
        <v>56</v>
      </c>
      <c r="B64" s="48">
        <f>data!A42</f>
        <v>34</v>
      </c>
      <c r="C64" s="51" t="str">
        <f>data!B42</f>
        <v>SINKEVICIUS Laurynas</v>
      </c>
      <c r="D64" s="51" t="str">
        <f>data!C42</f>
        <v>men</v>
      </c>
      <c r="E64" s="52" t="str">
        <f>data!D42</f>
        <v>Lithuania</v>
      </c>
      <c r="F64" s="27">
        <f>data!M42</f>
        <v>56.81</v>
      </c>
      <c r="G64" s="57">
        <f t="shared" si="1"/>
        <v>85.215</v>
      </c>
      <c r="H64" s="27"/>
    </row>
    <row r="65" spans="1:8" ht="12" customHeight="1">
      <c r="A65" s="68">
        <v>57</v>
      </c>
      <c r="B65" s="48">
        <f>data!A48</f>
        <v>40</v>
      </c>
      <c r="C65" s="51" t="str">
        <f>data!B48</f>
        <v>WANLUND Hakan</v>
      </c>
      <c r="D65" s="51" t="str">
        <f>data!C48</f>
        <v>men</v>
      </c>
      <c r="E65" s="52" t="str">
        <f>data!D48</f>
        <v>Sweden</v>
      </c>
      <c r="F65" s="27">
        <f>data!M48</f>
        <v>0</v>
      </c>
      <c r="G65" s="57">
        <f t="shared" si="1"/>
        <v>0</v>
      </c>
      <c r="H65" s="27"/>
    </row>
    <row r="66" spans="1:8" ht="12" customHeight="1">
      <c r="A66" s="68">
        <v>57</v>
      </c>
      <c r="B66" s="48">
        <f>data!A61</f>
        <v>53</v>
      </c>
      <c r="C66" s="51" t="str">
        <f>data!B61</f>
        <v>SCHWARZ Markus</v>
      </c>
      <c r="D66" s="51" t="str">
        <f>data!C61</f>
        <v>men</v>
      </c>
      <c r="E66" s="52" t="str">
        <f>data!D61</f>
        <v>Switzerland</v>
      </c>
      <c r="F66" s="27">
        <f>data!M61</f>
        <v>0</v>
      </c>
      <c r="G66" s="57">
        <f t="shared" si="1"/>
        <v>0</v>
      </c>
      <c r="H66" s="27"/>
    </row>
    <row r="69" spans="7:8" ht="12.75">
      <c r="G69" s="36"/>
      <c r="H69" s="36"/>
    </row>
    <row r="70" spans="3:8" ht="12.75">
      <c r="C70" s="43"/>
      <c r="D70" s="43"/>
      <c r="G70" s="38"/>
      <c r="H70" s="38"/>
    </row>
  </sheetData>
  <mergeCells count="6">
    <mergeCell ref="C5:H5"/>
    <mergeCell ref="A6:F6"/>
    <mergeCell ref="B1:G1"/>
    <mergeCell ref="E4:G4"/>
    <mergeCell ref="B3:H3"/>
    <mergeCell ref="B2:H2"/>
  </mergeCells>
  <conditionalFormatting sqref="I16">
    <cfRule type="cellIs" priority="1" dxfId="1" operator="greaterThanOrEqual" stopIfTrue="1">
      <formula>56.47</formula>
    </cfRule>
  </conditionalFormatting>
  <conditionalFormatting sqref="F9:F66">
    <cfRule type="cellIs" priority="2" dxfId="0" operator="greaterThanOrEqual" stopIfTrue="1">
      <formula>82.81</formula>
    </cfRule>
  </conditionalFormatting>
  <printOptions/>
  <pageMargins left="1.5748031496062993" right="0.3937007874015748" top="0.3937007874015748" bottom="0" header="0.5118110236220472" footer="0.5118110236220472"/>
  <pageSetup fitToHeight="2"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411"/>
  <dimension ref="A1:O29"/>
  <sheetViews>
    <sheetView workbookViewId="0" topLeftCell="A1">
      <selection activeCell="F15" sqref="F15"/>
    </sheetView>
  </sheetViews>
  <sheetFormatPr defaultColWidth="11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8.75390625" style="0" hidden="1" customWidth="1"/>
    <col min="5" max="5" width="13.375" style="0" customWidth="1"/>
    <col min="6" max="6" width="9.75390625" style="0" customWidth="1"/>
    <col min="7" max="7" width="11.75390625" style="0" customWidth="1"/>
    <col min="8" max="8" width="9.75390625" style="0" customWidth="1"/>
    <col min="9" max="9" width="5.75390625" style="0" customWidth="1"/>
    <col min="10" max="10" width="7.875" style="0" customWidth="1"/>
    <col min="11" max="11" width="8.00390625" style="0" customWidth="1"/>
    <col min="12" max="15" width="6.75390625" style="0" customWidth="1"/>
    <col min="16" max="16" width="14.875" style="0" bestFit="1" customWidth="1"/>
    <col min="17" max="16384" width="9.125" style="0" customWidth="1"/>
  </cols>
  <sheetData>
    <row r="1" spans="2:8" ht="15" customHeight="1">
      <c r="B1" s="112"/>
      <c r="C1" s="112"/>
      <c r="D1" s="112"/>
      <c r="E1" s="112"/>
      <c r="F1" s="112"/>
      <c r="G1" s="112"/>
      <c r="H1" s="15"/>
    </row>
    <row r="2" spans="2:10" ht="12" customHeight="1">
      <c r="B2" s="121" t="s">
        <v>1</v>
      </c>
      <c r="C2" s="121"/>
      <c r="D2" s="121"/>
      <c r="E2" s="121"/>
      <c r="F2" s="121"/>
      <c r="G2" s="121"/>
      <c r="H2" s="121"/>
      <c r="I2" s="16"/>
      <c r="J2" s="16"/>
    </row>
    <row r="3" spans="2:10" ht="12" customHeight="1">
      <c r="B3" s="114" t="s">
        <v>48</v>
      </c>
      <c r="C3" s="114"/>
      <c r="D3" s="114"/>
      <c r="E3" s="114"/>
      <c r="F3" s="114"/>
      <c r="G3" s="114"/>
      <c r="H3" s="114"/>
      <c r="I3" s="17"/>
      <c r="J3" s="17"/>
    </row>
    <row r="4" spans="2:10" ht="15.75" customHeight="1">
      <c r="B4" s="1"/>
      <c r="C4" s="18"/>
      <c r="D4" s="18"/>
      <c r="E4" s="122"/>
      <c r="F4" s="122"/>
      <c r="G4" s="122"/>
      <c r="H4" s="18"/>
      <c r="I4" s="17"/>
      <c r="J4" s="17"/>
    </row>
    <row r="5" spans="1:10" ht="18" customHeight="1">
      <c r="A5" s="46"/>
      <c r="B5" s="46"/>
      <c r="C5" s="125" t="s">
        <v>53</v>
      </c>
      <c r="D5" s="125"/>
      <c r="E5" s="125"/>
      <c r="F5" s="125"/>
      <c r="G5" s="125"/>
      <c r="H5" s="125"/>
      <c r="I5" s="17"/>
      <c r="J5" s="17"/>
    </row>
    <row r="6" spans="1:10" ht="18" customHeight="1">
      <c r="A6" s="128" t="s">
        <v>91</v>
      </c>
      <c r="B6" s="128"/>
      <c r="C6" s="128"/>
      <c r="D6" s="128"/>
      <c r="E6" s="128"/>
      <c r="F6" s="128"/>
      <c r="G6" s="45"/>
      <c r="H6" s="45" t="s">
        <v>72</v>
      </c>
      <c r="I6" s="17"/>
      <c r="J6" s="17"/>
    </row>
    <row r="7" spans="1:9" ht="24" customHeight="1">
      <c r="A7" s="20" t="s">
        <v>64</v>
      </c>
      <c r="B7" s="20" t="s">
        <v>3</v>
      </c>
      <c r="C7" s="20" t="s">
        <v>63</v>
      </c>
      <c r="D7" s="20" t="s">
        <v>50</v>
      </c>
      <c r="E7" s="20" t="s">
        <v>62</v>
      </c>
      <c r="F7" s="20" t="s">
        <v>54</v>
      </c>
      <c r="G7" s="20" t="s">
        <v>65</v>
      </c>
      <c r="H7" s="20" t="s">
        <v>66</v>
      </c>
      <c r="I7" s="21"/>
    </row>
    <row r="8" spans="1:15" ht="9" customHeight="1">
      <c r="A8" s="22"/>
      <c r="B8" s="22"/>
      <c r="C8" s="23"/>
      <c r="D8" s="23"/>
      <c r="E8" s="23"/>
      <c r="F8" s="22"/>
      <c r="G8" s="22"/>
      <c r="H8" s="24"/>
      <c r="I8" s="24"/>
      <c r="O8" s="25"/>
    </row>
    <row r="9" spans="1:8" ht="19.5" customHeight="1">
      <c r="A9" s="68">
        <v>1</v>
      </c>
      <c r="B9" s="82">
        <f>data!A77</f>
        <v>69</v>
      </c>
      <c r="C9" s="83" t="str">
        <f>data!B77</f>
        <v>BIALIK Iwona</v>
      </c>
      <c r="D9" s="83" t="str">
        <f>data!C77</f>
        <v>ladies</v>
      </c>
      <c r="E9" s="84" t="str">
        <f>data!D77</f>
        <v>Poland</v>
      </c>
      <c r="F9" s="85">
        <f>data!M77</f>
        <v>69.62</v>
      </c>
      <c r="G9" s="88">
        <f aca="true" t="shared" si="0" ref="G9:G24">PRODUCT(F9,1.5)</f>
        <v>104.43</v>
      </c>
      <c r="H9" s="85">
        <v>71.44</v>
      </c>
    </row>
    <row r="10" spans="1:8" ht="19.5" customHeight="1">
      <c r="A10" s="68">
        <v>2</v>
      </c>
      <c r="B10" s="82">
        <f>data!A74</f>
        <v>66</v>
      </c>
      <c r="C10" s="83" t="str">
        <f>data!B74</f>
        <v>ERNST Kathrin</v>
      </c>
      <c r="D10" s="83" t="str">
        <f>data!C74</f>
        <v>ladies</v>
      </c>
      <c r="E10" s="84" t="str">
        <f>data!D74</f>
        <v>Germany</v>
      </c>
      <c r="F10" s="85">
        <f>data!M74</f>
        <v>67.08</v>
      </c>
      <c r="G10" s="88">
        <f t="shared" si="0"/>
        <v>100.62</v>
      </c>
      <c r="H10" s="85">
        <v>69.79</v>
      </c>
    </row>
    <row r="11" spans="1:8" ht="19.5" customHeight="1">
      <c r="A11" s="68">
        <v>3</v>
      </c>
      <c r="B11" s="82">
        <f>data!A80</f>
        <v>72</v>
      </c>
      <c r="C11" s="83" t="str">
        <f>data!B80</f>
        <v>WŁODARSKA Urszula</v>
      </c>
      <c r="D11" s="83" t="str">
        <f>data!C80</f>
        <v>ladies</v>
      </c>
      <c r="E11" s="84" t="str">
        <f>data!D80</f>
        <v>Poland</v>
      </c>
      <c r="F11" s="85">
        <f>data!M80</f>
        <v>68.12</v>
      </c>
      <c r="G11" s="88">
        <f t="shared" si="0"/>
        <v>102.18</v>
      </c>
      <c r="H11" s="85">
        <v>69.58</v>
      </c>
    </row>
    <row r="12" spans="1:8" ht="13.5" customHeight="1">
      <c r="A12" s="68">
        <v>4</v>
      </c>
      <c r="B12" s="48">
        <f>data!A68</f>
        <v>60</v>
      </c>
      <c r="C12" s="51" t="str">
        <f>data!B68</f>
        <v>KOCIROVA Zuzanna</v>
      </c>
      <c r="D12" s="51" t="str">
        <f>data!C68</f>
        <v>ladies</v>
      </c>
      <c r="E12" s="52" t="str">
        <f>data!D68</f>
        <v>Czech Republic</v>
      </c>
      <c r="F12" s="27">
        <f>data!M68</f>
        <v>67.83</v>
      </c>
      <c r="G12" s="57">
        <f t="shared" si="0"/>
        <v>101.745</v>
      </c>
      <c r="H12" s="27">
        <v>68.85</v>
      </c>
    </row>
    <row r="13" spans="1:8" ht="13.5" customHeight="1">
      <c r="A13" s="68">
        <v>5</v>
      </c>
      <c r="B13" s="48">
        <f>data!A78</f>
        <v>70</v>
      </c>
      <c r="C13" s="51" t="str">
        <f>data!B78</f>
        <v>DURRWALD Sabrina</v>
      </c>
      <c r="D13" s="51" t="str">
        <f>data!C78</f>
        <v>ladies</v>
      </c>
      <c r="E13" s="52" t="str">
        <f>data!D78</f>
        <v>Germany</v>
      </c>
      <c r="F13" s="27">
        <f>data!M78</f>
        <v>69.17</v>
      </c>
      <c r="G13" s="57">
        <f t="shared" si="0"/>
        <v>103.755</v>
      </c>
      <c r="H13" s="27">
        <v>68.8</v>
      </c>
    </row>
    <row r="14" spans="1:8" ht="13.5" customHeight="1">
      <c r="A14" s="68">
        <v>6</v>
      </c>
      <c r="B14" s="48">
        <f>data!A82</f>
        <v>74</v>
      </c>
      <c r="C14" s="51" t="str">
        <f>data!B82</f>
        <v>HAVELKOVA Tereza</v>
      </c>
      <c r="D14" s="51" t="str">
        <f>data!C82</f>
        <v>ladies</v>
      </c>
      <c r="E14" s="52" t="str">
        <f>data!D82</f>
        <v>Czech Republic</v>
      </c>
      <c r="F14" s="27">
        <f>data!M82</f>
        <v>67.08</v>
      </c>
      <c r="G14" s="57">
        <f t="shared" si="0"/>
        <v>100.62</v>
      </c>
      <c r="H14" s="27">
        <v>67.04</v>
      </c>
    </row>
    <row r="15" spans="1:8" ht="13.5" customHeight="1">
      <c r="A15" s="68">
        <v>7</v>
      </c>
      <c r="B15" s="48">
        <f>data!A73</f>
        <v>65</v>
      </c>
      <c r="C15" s="51" t="str">
        <f>data!B73</f>
        <v>TALAR Monika</v>
      </c>
      <c r="D15" s="51" t="str">
        <f>data!C73</f>
        <v>ladies</v>
      </c>
      <c r="E15" s="52" t="str">
        <f>data!D73</f>
        <v>Poland</v>
      </c>
      <c r="F15" s="27">
        <f>data!M73</f>
        <v>74.03</v>
      </c>
      <c r="G15" s="57">
        <f t="shared" si="0"/>
        <v>111.045</v>
      </c>
      <c r="H15" s="27">
        <v>65.99</v>
      </c>
    </row>
    <row r="16" spans="1:8" ht="13.5" customHeight="1">
      <c r="A16" s="68">
        <v>8</v>
      </c>
      <c r="B16" s="48">
        <f>data!A71</f>
        <v>63</v>
      </c>
      <c r="C16" s="51" t="str">
        <f>data!B71</f>
        <v>MAISEL Jana</v>
      </c>
      <c r="D16" s="51" t="str">
        <f>data!C71</f>
        <v>ladies</v>
      </c>
      <c r="E16" s="52" t="str">
        <f>data!D71</f>
        <v>Germany</v>
      </c>
      <c r="F16" s="27">
        <f>data!M71</f>
        <v>66.22</v>
      </c>
      <c r="G16" s="57">
        <f t="shared" si="0"/>
        <v>99.33</v>
      </c>
      <c r="H16" s="27"/>
    </row>
    <row r="17" spans="1:8" ht="13.5" customHeight="1">
      <c r="A17" s="68">
        <v>9</v>
      </c>
      <c r="B17" s="48">
        <f>data!A83</f>
        <v>75</v>
      </c>
      <c r="C17" s="51" t="str">
        <f>data!B83</f>
        <v>SKYRUD Bente</v>
      </c>
      <c r="D17" s="51" t="str">
        <f>data!C83</f>
        <v>ladies</v>
      </c>
      <c r="E17" s="52" t="str">
        <f>data!D83</f>
        <v>Norway</v>
      </c>
      <c r="F17" s="27">
        <f>data!M83</f>
        <v>65.73</v>
      </c>
      <c r="G17" s="57">
        <f t="shared" si="0"/>
        <v>98.595</v>
      </c>
      <c r="H17" s="27"/>
    </row>
    <row r="18" spans="1:8" ht="13.5" customHeight="1">
      <c r="A18" s="68">
        <v>10</v>
      </c>
      <c r="B18" s="48">
        <f>data!A70</f>
        <v>62</v>
      </c>
      <c r="C18" s="51" t="str">
        <f>data!B70</f>
        <v>MIKOVA Barbora</v>
      </c>
      <c r="D18" s="51" t="str">
        <f>data!C70</f>
        <v>ladies</v>
      </c>
      <c r="E18" s="52" t="str">
        <f>data!D70</f>
        <v>Czech Republic</v>
      </c>
      <c r="F18" s="27">
        <f>data!M70</f>
        <v>64.17</v>
      </c>
      <c r="G18" s="57">
        <f t="shared" si="0"/>
        <v>96.255</v>
      </c>
      <c r="H18" s="27"/>
    </row>
    <row r="19" spans="1:8" ht="13.5" customHeight="1">
      <c r="A19" s="68">
        <v>11</v>
      </c>
      <c r="B19" s="48">
        <f>data!A81</f>
        <v>73</v>
      </c>
      <c r="C19" s="51" t="str">
        <f>data!B81</f>
        <v>ZINNER Alena</v>
      </c>
      <c r="D19" s="51" t="str">
        <f>data!C81</f>
        <v>ladies</v>
      </c>
      <c r="E19" s="52" t="str">
        <f>data!D81</f>
        <v>Austria</v>
      </c>
      <c r="F19" s="27">
        <f>data!M81</f>
        <v>63.33</v>
      </c>
      <c r="G19" s="57">
        <f t="shared" si="0"/>
        <v>94.995</v>
      </c>
      <c r="H19" s="27"/>
    </row>
    <row r="20" spans="1:8" ht="13.5" customHeight="1">
      <c r="A20" s="68">
        <v>12</v>
      </c>
      <c r="B20" s="48">
        <f>data!A69</f>
        <v>61</v>
      </c>
      <c r="C20" s="51" t="str">
        <f>data!B69</f>
        <v>EMBEROVA Zuzana</v>
      </c>
      <c r="D20" s="51" t="str">
        <f>data!C69</f>
        <v>ladies</v>
      </c>
      <c r="E20" s="52" t="str">
        <f>data!D69</f>
        <v>Slovakia</v>
      </c>
      <c r="F20" s="27">
        <f>data!M69</f>
        <v>60.78</v>
      </c>
      <c r="G20" s="57">
        <f t="shared" si="0"/>
        <v>91.17</v>
      </c>
      <c r="H20" s="27"/>
    </row>
    <row r="21" spans="1:8" ht="13.5" customHeight="1">
      <c r="A21" s="68">
        <v>13</v>
      </c>
      <c r="B21" s="48">
        <f>data!A76</f>
        <v>68</v>
      </c>
      <c r="C21" s="51" t="str">
        <f>data!B76</f>
        <v>SVIRBUTAVICIUS Ugne</v>
      </c>
      <c r="D21" s="51" t="str">
        <f>data!C76</f>
        <v>ladies</v>
      </c>
      <c r="E21" s="52" t="str">
        <f>data!D76</f>
        <v>Lithuania</v>
      </c>
      <c r="F21" s="27">
        <f>data!M76</f>
        <v>54.31</v>
      </c>
      <c r="G21" s="57">
        <f t="shared" si="0"/>
        <v>81.465</v>
      </c>
      <c r="H21" s="27"/>
    </row>
    <row r="22" spans="1:8" ht="13.5" customHeight="1">
      <c r="A22" s="68">
        <v>14</v>
      </c>
      <c r="B22" s="48">
        <f>data!A79</f>
        <v>71</v>
      </c>
      <c r="C22" s="51" t="str">
        <f>data!B79</f>
        <v>MIKSTIENE Vilma</v>
      </c>
      <c r="D22" s="51" t="str">
        <f>data!C79</f>
        <v>ladies</v>
      </c>
      <c r="E22" s="52" t="str">
        <f>data!D79</f>
        <v>Lithuania</v>
      </c>
      <c r="F22" s="27">
        <f>data!M79</f>
        <v>53.56</v>
      </c>
      <c r="G22" s="57">
        <f t="shared" si="0"/>
        <v>80.34</v>
      </c>
      <c r="H22" s="27"/>
    </row>
    <row r="23" spans="1:8" ht="13.5" customHeight="1">
      <c r="A23" s="68">
        <v>15</v>
      </c>
      <c r="B23" s="48">
        <f>data!A72</f>
        <v>64</v>
      </c>
      <c r="C23" s="51" t="str">
        <f>data!B72</f>
        <v>JANKOVICOVA Lucia</v>
      </c>
      <c r="D23" s="51" t="str">
        <f>data!C72</f>
        <v>ladies</v>
      </c>
      <c r="E23" s="52" t="str">
        <f>data!D72</f>
        <v>Slovakia</v>
      </c>
      <c r="F23" s="27">
        <f>data!M72</f>
        <v>52.8</v>
      </c>
      <c r="G23" s="57">
        <f t="shared" si="0"/>
        <v>79.19999999999999</v>
      </c>
      <c r="H23" s="27"/>
    </row>
    <row r="24" spans="1:8" ht="13.5" customHeight="1">
      <c r="A24" s="68">
        <v>16</v>
      </c>
      <c r="B24" s="48">
        <f>data!A75</f>
        <v>67</v>
      </c>
      <c r="C24" s="51" t="str">
        <f>data!B75</f>
        <v>MACKEVICIENE Violeta</v>
      </c>
      <c r="D24" s="51" t="str">
        <f>data!C75</f>
        <v>ladies</v>
      </c>
      <c r="E24" s="52" t="str">
        <f>data!D75</f>
        <v>Lithuania</v>
      </c>
      <c r="F24" s="27">
        <f>data!M75</f>
        <v>51.39</v>
      </c>
      <c r="G24" s="57">
        <f t="shared" si="0"/>
        <v>77.08500000000001</v>
      </c>
      <c r="H24" s="27"/>
    </row>
    <row r="28" spans="7:8" ht="12.75">
      <c r="G28" s="36"/>
      <c r="H28" s="36"/>
    </row>
    <row r="29" spans="3:8" ht="12.75">
      <c r="C29" s="43"/>
      <c r="D29" s="43"/>
      <c r="G29" s="38"/>
      <c r="H29" s="38"/>
    </row>
  </sheetData>
  <mergeCells count="6">
    <mergeCell ref="C5:H5"/>
    <mergeCell ref="A6:F6"/>
    <mergeCell ref="B1:G1"/>
    <mergeCell ref="E4:G4"/>
    <mergeCell ref="B3:H3"/>
    <mergeCell ref="B2:H2"/>
  </mergeCells>
  <conditionalFormatting sqref="F10:F14 F16:F24">
    <cfRule type="cellIs" priority="1" dxfId="0" operator="greaterThanOrEqual" stopIfTrue="1">
      <formula>73.41</formula>
    </cfRule>
  </conditionalFormatting>
  <conditionalFormatting sqref="F9 F15">
    <cfRule type="cellIs" priority="2" dxfId="2" operator="greaterThanOrEqual" stopIfTrue="1">
      <formula>73.41</formula>
    </cfRule>
  </conditionalFormatting>
  <printOptions/>
  <pageMargins left="1.5748031496062993" right="0.3937007874015748" top="0.7874015748031497" bottom="0.1968503937007874" header="0.5118110236220472" footer="0.5118110236220472"/>
  <pageSetup fitToHeight="2"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031"/>
  <dimension ref="A1:AE67"/>
  <sheetViews>
    <sheetView workbookViewId="0" topLeftCell="A1">
      <selection activeCell="P17" sqref="P17"/>
    </sheetView>
  </sheetViews>
  <sheetFormatPr defaultColWidth="11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8.25390625" style="0" hidden="1" customWidth="1"/>
    <col min="5" max="5" width="15.75390625" style="0" customWidth="1"/>
    <col min="6" max="6" width="7.25390625" style="0" customWidth="1"/>
    <col min="7" max="7" width="7.75390625" style="0" customWidth="1"/>
    <col min="8" max="9" width="7.25390625" style="0" customWidth="1"/>
    <col min="10" max="10" width="9.25390625" style="0" customWidth="1"/>
    <col min="11" max="11" width="11.75390625" style="0" customWidth="1"/>
    <col min="12" max="12" width="5.75390625" style="0" hidden="1" customWidth="1"/>
    <col min="13" max="13" width="7.875" style="0" hidden="1" customWidth="1"/>
    <col min="14" max="17" width="6.75390625" style="0" customWidth="1"/>
    <col min="18" max="18" width="14.875" style="0" bestFit="1" customWidth="1"/>
    <col min="19" max="16384" width="9.125" style="0" customWidth="1"/>
  </cols>
  <sheetData>
    <row r="1" spans="2:11" ht="15" customHeight="1"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3" ht="12" customHeight="1">
      <c r="A2" s="121" t="s">
        <v>59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63"/>
      <c r="M2" s="63"/>
    </row>
    <row r="3" spans="1:13" ht="12" customHeight="1">
      <c r="A3" s="114" t="s">
        <v>60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62"/>
      <c r="M3" s="62"/>
    </row>
    <row r="4" spans="2:13" ht="18" customHeight="1">
      <c r="B4" s="1"/>
      <c r="C4" s="18"/>
      <c r="D4" s="18"/>
      <c r="E4" s="18"/>
      <c r="F4" s="18"/>
      <c r="G4" s="122" t="s">
        <v>61</v>
      </c>
      <c r="H4" s="122"/>
      <c r="I4" s="122"/>
      <c r="J4" s="122"/>
      <c r="K4" s="122"/>
      <c r="L4" s="18"/>
      <c r="M4" s="18"/>
    </row>
    <row r="5" spans="1:13" ht="18" customHeight="1">
      <c r="A5" s="130" t="s">
        <v>92</v>
      </c>
      <c r="B5" s="130"/>
      <c r="C5" s="130"/>
      <c r="D5" s="130"/>
      <c r="E5" s="130"/>
      <c r="F5" s="130"/>
      <c r="G5" s="18"/>
      <c r="H5" s="18"/>
      <c r="I5" s="18"/>
      <c r="J5" s="18"/>
      <c r="K5" s="18"/>
      <c r="L5" s="17"/>
      <c r="M5" s="17"/>
    </row>
    <row r="6" spans="2:13" ht="13.5" customHeight="1">
      <c r="B6" s="56"/>
      <c r="C6" s="1"/>
      <c r="D6" s="56"/>
      <c r="E6" s="56"/>
      <c r="F6" s="56"/>
      <c r="G6" s="56"/>
      <c r="H6" s="56"/>
      <c r="I6" s="56"/>
      <c r="J6" s="56"/>
      <c r="K6" s="56"/>
      <c r="L6" s="17"/>
      <c r="M6" s="17"/>
    </row>
    <row r="7" spans="1:12" ht="24" customHeight="1">
      <c r="A7" s="20" t="s">
        <v>64</v>
      </c>
      <c r="B7" s="20" t="s">
        <v>3</v>
      </c>
      <c r="C7" s="20" t="s">
        <v>63</v>
      </c>
      <c r="D7" s="20" t="s">
        <v>50</v>
      </c>
      <c r="E7" s="20" t="s">
        <v>62</v>
      </c>
      <c r="F7" s="50" t="s">
        <v>67</v>
      </c>
      <c r="G7" s="50" t="s">
        <v>68</v>
      </c>
      <c r="H7" s="50" t="s">
        <v>69</v>
      </c>
      <c r="I7" s="50" t="s">
        <v>70</v>
      </c>
      <c r="J7" s="50" t="s">
        <v>71</v>
      </c>
      <c r="K7" s="20" t="s">
        <v>65</v>
      </c>
      <c r="L7" s="21"/>
    </row>
    <row r="8" spans="1:17" ht="9" customHeight="1">
      <c r="A8" s="22"/>
      <c r="B8" s="22"/>
      <c r="C8" s="23"/>
      <c r="D8" s="23"/>
      <c r="E8" s="23"/>
      <c r="F8" s="22"/>
      <c r="G8" s="22"/>
      <c r="H8" s="22"/>
      <c r="I8" s="22"/>
      <c r="J8" s="22"/>
      <c r="K8" s="22"/>
      <c r="L8" s="24"/>
      <c r="Q8" s="25"/>
    </row>
    <row r="9" spans="1:31" ht="19.5" customHeight="1">
      <c r="A9" s="68">
        <v>1</v>
      </c>
      <c r="B9" s="82">
        <f>data!A44</f>
        <v>36</v>
      </c>
      <c r="C9" s="87" t="str">
        <f>data!B44</f>
        <v>HEINZ Maire-Hensge</v>
      </c>
      <c r="D9" s="82" t="str">
        <f>data!C44</f>
        <v>men</v>
      </c>
      <c r="E9" s="82" t="str">
        <f>data!D44</f>
        <v>Germany</v>
      </c>
      <c r="F9" s="82">
        <f>results!E44</f>
        <v>100</v>
      </c>
      <c r="G9" s="85">
        <f>results!H44</f>
        <v>139.11</v>
      </c>
      <c r="H9" s="70">
        <f>results!I44</f>
        <v>96</v>
      </c>
      <c r="I9" s="70">
        <f>results!J44</f>
        <v>100</v>
      </c>
      <c r="J9" s="88">
        <f>results!L44</f>
        <v>107.46000000000001</v>
      </c>
      <c r="K9" s="88">
        <f aca="true" t="shared" si="0" ref="K9:K40">SUM(F9:J9)</f>
        <v>542.57</v>
      </c>
      <c r="L9" s="28"/>
      <c r="Q9" s="29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ht="19.5" customHeight="1">
      <c r="A10" s="68">
        <v>2</v>
      </c>
      <c r="B10" s="82">
        <f>data!A53</f>
        <v>45</v>
      </c>
      <c r="C10" s="87" t="str">
        <f>data!B53</f>
        <v>LEXA Patryk</v>
      </c>
      <c r="D10" s="82" t="str">
        <f>data!C53</f>
        <v>men</v>
      </c>
      <c r="E10" s="82" t="str">
        <f>data!D53</f>
        <v>Czech Republic</v>
      </c>
      <c r="F10" s="82">
        <f>results!E53</f>
        <v>100</v>
      </c>
      <c r="G10" s="85">
        <f>results!H53</f>
        <v>133.63</v>
      </c>
      <c r="H10" s="70">
        <f>results!I53</f>
        <v>100</v>
      </c>
      <c r="I10" s="70">
        <f>results!J53</f>
        <v>95</v>
      </c>
      <c r="J10" s="88">
        <f>results!L53</f>
        <v>106.66499999999999</v>
      </c>
      <c r="K10" s="88">
        <f t="shared" si="0"/>
        <v>535.295</v>
      </c>
      <c r="L10" s="28"/>
      <c r="Q10" s="29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ht="19.5" customHeight="1">
      <c r="A11" s="68">
        <v>3</v>
      </c>
      <c r="B11" s="82">
        <f>data!A23</f>
        <v>15</v>
      </c>
      <c r="C11" s="87" t="str">
        <f>data!B23</f>
        <v>MICHALIK Karol</v>
      </c>
      <c r="D11" s="82" t="str">
        <f>data!C23</f>
        <v>men</v>
      </c>
      <c r="E11" s="82" t="str">
        <f>data!D23</f>
        <v>Slovakia</v>
      </c>
      <c r="F11" s="82">
        <f>results!E23</f>
        <v>100</v>
      </c>
      <c r="G11" s="85">
        <f>results!H23</f>
        <v>132.88</v>
      </c>
      <c r="H11" s="70">
        <f>results!I23</f>
        <v>96</v>
      </c>
      <c r="I11" s="70">
        <f>results!J23</f>
        <v>90</v>
      </c>
      <c r="J11" s="88">
        <f>results!L23</f>
        <v>115.965</v>
      </c>
      <c r="K11" s="88">
        <f t="shared" si="0"/>
        <v>534.845</v>
      </c>
      <c r="L11" s="28"/>
      <c r="Q11" s="29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ht="13.5" customHeight="1">
      <c r="A12" s="68">
        <v>4</v>
      </c>
      <c r="B12" s="48">
        <f>data!A41</f>
        <v>33</v>
      </c>
      <c r="C12" s="60" t="str">
        <f>data!B41</f>
        <v>LEXA Tomasz</v>
      </c>
      <c r="D12" s="48" t="str">
        <f>data!C41</f>
        <v>men</v>
      </c>
      <c r="E12" s="48" t="str">
        <f>data!D41</f>
        <v>Czech Republic</v>
      </c>
      <c r="F12" s="48">
        <f>results!E41</f>
        <v>90</v>
      </c>
      <c r="G12" s="27">
        <f>results!H41</f>
        <v>133.41</v>
      </c>
      <c r="H12" s="26">
        <f>results!I41</f>
        <v>98</v>
      </c>
      <c r="I12" s="26">
        <f>results!J41</f>
        <v>100</v>
      </c>
      <c r="J12" s="57">
        <f>results!L41</f>
        <v>112.365</v>
      </c>
      <c r="K12" s="57">
        <f t="shared" si="0"/>
        <v>533.775</v>
      </c>
      <c r="L12" s="28"/>
      <c r="Q12" s="29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ht="13.5" customHeight="1">
      <c r="A13" s="68">
        <v>5</v>
      </c>
      <c r="B13" s="48">
        <f>data!A31</f>
        <v>23</v>
      </c>
      <c r="C13" s="60" t="str">
        <f>data!B31</f>
        <v>VISSER Wiebold</v>
      </c>
      <c r="D13" s="48" t="str">
        <f>data!C31</f>
        <v>men</v>
      </c>
      <c r="E13" s="48" t="str">
        <f>data!D31</f>
        <v>Germany</v>
      </c>
      <c r="F13" s="48">
        <f>results!E31</f>
        <v>100</v>
      </c>
      <c r="G13" s="27">
        <f>results!H31</f>
        <v>129.38</v>
      </c>
      <c r="H13" s="26">
        <f>results!I31</f>
        <v>100</v>
      </c>
      <c r="I13" s="26">
        <f>results!J31</f>
        <v>95</v>
      </c>
      <c r="J13" s="57">
        <f>results!L31</f>
        <v>106.85999999999999</v>
      </c>
      <c r="K13" s="57">
        <f t="shared" si="0"/>
        <v>531.24</v>
      </c>
      <c r="L13" s="28"/>
      <c r="Q13" s="29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ht="13.5" customHeight="1">
      <c r="A14" s="68">
        <v>6</v>
      </c>
      <c r="B14" s="48">
        <f>data!A14</f>
        <v>6</v>
      </c>
      <c r="C14" s="60" t="str">
        <f>data!B14</f>
        <v>KUZA Jacek</v>
      </c>
      <c r="D14" s="48" t="str">
        <f>data!C14</f>
        <v>men</v>
      </c>
      <c r="E14" s="48" t="str">
        <f>data!D14</f>
        <v>Poland</v>
      </c>
      <c r="F14" s="48">
        <f>results!E14</f>
        <v>95</v>
      </c>
      <c r="G14" s="27">
        <f>results!H14</f>
        <v>132.42000000000002</v>
      </c>
      <c r="H14" s="26">
        <f>results!I14</f>
        <v>96</v>
      </c>
      <c r="I14" s="26">
        <f>results!J14</f>
        <v>90</v>
      </c>
      <c r="J14" s="57">
        <f>results!L14</f>
        <v>111.47999999999999</v>
      </c>
      <c r="K14" s="57">
        <f t="shared" si="0"/>
        <v>524.9</v>
      </c>
      <c r="L14" s="28"/>
      <c r="Q14" s="29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ht="13.5" customHeight="1">
      <c r="A15" s="68">
        <v>7</v>
      </c>
      <c r="B15" s="48">
        <f>data!A65</f>
        <v>57</v>
      </c>
      <c r="C15" s="60" t="str">
        <f>data!B65</f>
        <v>NAGEL Jens</v>
      </c>
      <c r="D15" s="48" t="str">
        <f>data!C65</f>
        <v>men</v>
      </c>
      <c r="E15" s="48" t="str">
        <f>data!D65</f>
        <v>Germany</v>
      </c>
      <c r="F15" s="48">
        <f>results!E65</f>
        <v>100</v>
      </c>
      <c r="G15" s="27">
        <f>results!H65</f>
        <v>122.78</v>
      </c>
      <c r="H15" s="26">
        <f>results!I65</f>
        <v>98</v>
      </c>
      <c r="I15" s="26">
        <f>results!J65</f>
        <v>90</v>
      </c>
      <c r="J15" s="57">
        <f>results!L65</f>
        <v>111.06</v>
      </c>
      <c r="K15" s="57">
        <f t="shared" si="0"/>
        <v>521.8399999999999</v>
      </c>
      <c r="L15" s="28"/>
      <c r="Q15" s="29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ht="13.5" customHeight="1">
      <c r="A16" s="68">
        <v>8</v>
      </c>
      <c r="B16" s="48">
        <f>data!A25</f>
        <v>17</v>
      </c>
      <c r="C16" s="60" t="str">
        <f>data!B25</f>
        <v>TARGOSZ Włodzimierz</v>
      </c>
      <c r="D16" s="48" t="str">
        <f>data!C25</f>
        <v>men</v>
      </c>
      <c r="E16" s="48" t="str">
        <f>data!D25</f>
        <v>Poland</v>
      </c>
      <c r="F16" s="48">
        <f>results!E25</f>
        <v>95</v>
      </c>
      <c r="G16" s="27">
        <f>results!H25</f>
        <v>129.18</v>
      </c>
      <c r="H16" s="26">
        <f>results!I25</f>
        <v>96</v>
      </c>
      <c r="I16" s="26">
        <f>results!J25</f>
        <v>90</v>
      </c>
      <c r="J16" s="57">
        <f>results!L25</f>
        <v>111.615</v>
      </c>
      <c r="K16" s="57">
        <f t="shared" si="0"/>
        <v>521.795</v>
      </c>
      <c r="L16" s="28"/>
      <c r="Q16" s="29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ht="13.5" customHeight="1">
      <c r="A17" s="68">
        <v>9</v>
      </c>
      <c r="B17" s="48">
        <f>data!A30</f>
        <v>22</v>
      </c>
      <c r="C17" s="60" t="str">
        <f>data!B30</f>
        <v>MESZAROS Jan</v>
      </c>
      <c r="D17" s="48" t="str">
        <f>data!C30</f>
        <v>men</v>
      </c>
      <c r="E17" s="48" t="str">
        <f>data!D30</f>
        <v>Slovakia</v>
      </c>
      <c r="F17" s="48">
        <f>results!E30</f>
        <v>90</v>
      </c>
      <c r="G17" s="27">
        <f>results!H30</f>
        <v>131.17000000000002</v>
      </c>
      <c r="H17" s="26">
        <f>results!I30</f>
        <v>96</v>
      </c>
      <c r="I17" s="26">
        <f>results!J30</f>
        <v>85</v>
      </c>
      <c r="J17" s="57">
        <f>results!L30</f>
        <v>117.89999999999999</v>
      </c>
      <c r="K17" s="57">
        <f t="shared" si="0"/>
        <v>520.07</v>
      </c>
      <c r="L17" s="28"/>
      <c r="Q17" s="29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ht="13.5" customHeight="1">
      <c r="A18" s="68">
        <v>10</v>
      </c>
      <c r="B18" s="48">
        <f>data!A60</f>
        <v>52</v>
      </c>
      <c r="C18" s="60" t="str">
        <f>data!B60</f>
        <v>LUXA Jan</v>
      </c>
      <c r="D18" s="48" t="str">
        <f>data!C60</f>
        <v>men</v>
      </c>
      <c r="E18" s="48" t="str">
        <f>data!D60</f>
        <v>Czech Republic</v>
      </c>
      <c r="F18" s="48">
        <f>results!E60</f>
        <v>90</v>
      </c>
      <c r="G18" s="27">
        <f>results!H60</f>
        <v>124.12</v>
      </c>
      <c r="H18" s="26">
        <f>results!I60</f>
        <v>100</v>
      </c>
      <c r="I18" s="26">
        <f>results!J60</f>
        <v>95</v>
      </c>
      <c r="J18" s="57">
        <f>results!L60</f>
        <v>110.805</v>
      </c>
      <c r="K18" s="57">
        <f t="shared" si="0"/>
        <v>519.925</v>
      </c>
      <c r="L18" s="28"/>
      <c r="Q18" s="29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ht="13.5" customHeight="1">
      <c r="A19" s="68">
        <v>11</v>
      </c>
      <c r="B19" s="48">
        <f>data!A32</f>
        <v>24</v>
      </c>
      <c r="C19" s="60" t="str">
        <f>data!B32</f>
        <v>PAPRZYCKI Janusz</v>
      </c>
      <c r="D19" s="48" t="str">
        <f>data!C32</f>
        <v>men</v>
      </c>
      <c r="E19" s="48" t="str">
        <f>data!D32</f>
        <v>Poland</v>
      </c>
      <c r="F19" s="48">
        <f>results!E32</f>
        <v>90</v>
      </c>
      <c r="G19" s="27">
        <f>results!H32</f>
        <v>123.09</v>
      </c>
      <c r="H19" s="26">
        <f>results!I32</f>
        <v>96</v>
      </c>
      <c r="I19" s="26">
        <f>results!J32</f>
        <v>100</v>
      </c>
      <c r="J19" s="57">
        <f>results!L32</f>
        <v>109.59</v>
      </c>
      <c r="K19" s="57">
        <f t="shared" si="0"/>
        <v>518.6800000000001</v>
      </c>
      <c r="L19" s="28"/>
      <c r="Q19" s="29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ht="13.5" customHeight="1">
      <c r="A20" s="68">
        <v>12</v>
      </c>
      <c r="B20" s="48">
        <f>data!A9</f>
        <v>1</v>
      </c>
      <c r="C20" s="60" t="str">
        <f>data!B9</f>
        <v>HOCHWARTNER Helmut</v>
      </c>
      <c r="D20" s="48" t="str">
        <f>data!C9</f>
        <v>men</v>
      </c>
      <c r="E20" s="48" t="str">
        <f>data!D9</f>
        <v>Austria</v>
      </c>
      <c r="F20" s="48">
        <f>results!E9</f>
        <v>100</v>
      </c>
      <c r="G20" s="27">
        <f>results!H9</f>
        <v>121.42</v>
      </c>
      <c r="H20" s="26">
        <f>results!I9</f>
        <v>94</v>
      </c>
      <c r="I20" s="26">
        <f>results!J9</f>
        <v>90</v>
      </c>
      <c r="J20" s="57">
        <f>results!L9</f>
        <v>109.245</v>
      </c>
      <c r="K20" s="57">
        <f t="shared" si="0"/>
        <v>514.665</v>
      </c>
      <c r="L20" s="28"/>
      <c r="Q20" s="29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12" ht="13.5" customHeight="1">
      <c r="A21" s="68">
        <v>13</v>
      </c>
      <c r="B21" s="48">
        <f>data!A40</f>
        <v>32</v>
      </c>
      <c r="C21" s="60" t="str">
        <f>data!B40</f>
        <v>NOGA Marek</v>
      </c>
      <c r="D21" s="48" t="str">
        <f>data!C40</f>
        <v>men</v>
      </c>
      <c r="E21" s="48" t="str">
        <f>data!D40</f>
        <v>Poland</v>
      </c>
      <c r="F21" s="48">
        <f>results!E40</f>
        <v>90</v>
      </c>
      <c r="G21" s="27">
        <f>results!H40</f>
        <v>116.87</v>
      </c>
      <c r="H21" s="26">
        <f>results!I40</f>
        <v>92</v>
      </c>
      <c r="I21" s="26">
        <f>results!J40</f>
        <v>100</v>
      </c>
      <c r="J21" s="57">
        <f>results!L40</f>
        <v>111.91499999999999</v>
      </c>
      <c r="K21" s="57">
        <f t="shared" si="0"/>
        <v>510.78499999999997</v>
      </c>
      <c r="L21" s="28"/>
    </row>
    <row r="22" spans="1:12" ht="13.5" customHeight="1">
      <c r="A22" s="68">
        <v>14</v>
      </c>
      <c r="B22" s="48">
        <f>data!A13</f>
        <v>5</v>
      </c>
      <c r="C22" s="60" t="str">
        <f>data!B13</f>
        <v>STEIN Ralf</v>
      </c>
      <c r="D22" s="48" t="str">
        <f>data!C13</f>
        <v>men</v>
      </c>
      <c r="E22" s="48" t="str">
        <f>data!D13</f>
        <v>Germany</v>
      </c>
      <c r="F22" s="48">
        <f>results!E13</f>
        <v>100</v>
      </c>
      <c r="G22" s="27">
        <f>results!H13</f>
        <v>123.62</v>
      </c>
      <c r="H22" s="26">
        <f>results!I13</f>
        <v>96</v>
      </c>
      <c r="I22" s="26">
        <f>results!J13</f>
        <v>85</v>
      </c>
      <c r="J22" s="57">
        <f>results!L13</f>
        <v>105.97500000000001</v>
      </c>
      <c r="K22" s="57">
        <f t="shared" si="0"/>
        <v>510.595</v>
      </c>
      <c r="L22" s="28"/>
    </row>
    <row r="23" spans="1:12" ht="13.5" customHeight="1">
      <c r="A23" s="68">
        <v>15</v>
      </c>
      <c r="B23" s="48">
        <f>data!A54</f>
        <v>46</v>
      </c>
      <c r="C23" s="60" t="str">
        <f>data!B54</f>
        <v>NAHLIK Rastislav</v>
      </c>
      <c r="D23" s="48" t="str">
        <f>data!C54</f>
        <v>men</v>
      </c>
      <c r="E23" s="48" t="str">
        <f>data!D54</f>
        <v>Slovakia</v>
      </c>
      <c r="F23" s="48">
        <f>results!E54</f>
        <v>80</v>
      </c>
      <c r="G23" s="27">
        <f>results!H54</f>
        <v>128.1</v>
      </c>
      <c r="H23" s="26">
        <f>results!I54</f>
        <v>98</v>
      </c>
      <c r="I23" s="26">
        <f>results!J54</f>
        <v>95</v>
      </c>
      <c r="J23" s="57">
        <f>results!L54</f>
        <v>108.67500000000001</v>
      </c>
      <c r="K23" s="57">
        <f t="shared" si="0"/>
        <v>509.77500000000003</v>
      </c>
      <c r="L23" s="28"/>
    </row>
    <row r="24" spans="1:12" ht="13.5" customHeight="1">
      <c r="A24" s="68">
        <v>16</v>
      </c>
      <c r="B24" s="48">
        <f>data!A38</f>
        <v>30</v>
      </c>
      <c r="C24" s="60" t="str">
        <f>data!B38</f>
        <v>KLAUSLER Markus</v>
      </c>
      <c r="D24" s="48" t="str">
        <f>data!C38</f>
        <v>men</v>
      </c>
      <c r="E24" s="48" t="str">
        <f>data!D38</f>
        <v>Switzerland</v>
      </c>
      <c r="F24" s="48">
        <f>results!E38</f>
        <v>100</v>
      </c>
      <c r="G24" s="27">
        <f>results!H38</f>
        <v>101.35</v>
      </c>
      <c r="H24" s="26">
        <f>results!I38</f>
        <v>98</v>
      </c>
      <c r="I24" s="26">
        <f>results!J38</f>
        <v>100</v>
      </c>
      <c r="J24" s="57">
        <f>results!L38</f>
        <v>108.96000000000001</v>
      </c>
      <c r="K24" s="57">
        <f t="shared" si="0"/>
        <v>508.31000000000006</v>
      </c>
      <c r="L24" s="28"/>
    </row>
    <row r="25" spans="1:12" ht="13.5" customHeight="1">
      <c r="A25" s="68">
        <v>17</v>
      </c>
      <c r="B25" s="48">
        <f>data!A56</f>
        <v>48</v>
      </c>
      <c r="C25" s="60" t="str">
        <f>data!B56</f>
        <v>HNIZDIL Daniel</v>
      </c>
      <c r="D25" s="48" t="str">
        <f>data!C56</f>
        <v>men</v>
      </c>
      <c r="E25" s="48" t="str">
        <f>data!D56</f>
        <v>Czech Republic</v>
      </c>
      <c r="F25" s="48">
        <f>results!E56</f>
        <v>90</v>
      </c>
      <c r="G25" s="27">
        <f>results!H56</f>
        <v>118.50999999999999</v>
      </c>
      <c r="H25" s="26">
        <f>results!I56</f>
        <v>100</v>
      </c>
      <c r="I25" s="26">
        <f>results!J56</f>
        <v>95</v>
      </c>
      <c r="J25" s="57">
        <f>results!L56</f>
        <v>104.10000000000001</v>
      </c>
      <c r="K25" s="57">
        <f t="shared" si="0"/>
        <v>507.61</v>
      </c>
      <c r="L25" s="31"/>
    </row>
    <row r="26" spans="1:12" ht="13.5" customHeight="1">
      <c r="A26" s="68">
        <v>18</v>
      </c>
      <c r="B26" s="48">
        <f>data!A51</f>
        <v>43</v>
      </c>
      <c r="C26" s="60" t="str">
        <f>data!B51</f>
        <v>FURLAN Borut</v>
      </c>
      <c r="D26" s="48" t="str">
        <f>data!C51</f>
        <v>men</v>
      </c>
      <c r="E26" s="48" t="str">
        <f>data!D51</f>
        <v>Slovenia</v>
      </c>
      <c r="F26" s="48">
        <f>results!E51</f>
        <v>85</v>
      </c>
      <c r="G26" s="27">
        <f>results!H51</f>
        <v>122.37</v>
      </c>
      <c r="H26" s="26">
        <f>results!I51</f>
        <v>98</v>
      </c>
      <c r="I26" s="26">
        <f>results!J51</f>
        <v>90</v>
      </c>
      <c r="J26" s="57">
        <f>results!L51</f>
        <v>109.27499999999999</v>
      </c>
      <c r="K26" s="57">
        <f t="shared" si="0"/>
        <v>504.645</v>
      </c>
      <c r="L26" s="31"/>
    </row>
    <row r="27" spans="1:12" ht="13.5" customHeight="1">
      <c r="A27" s="68">
        <v>19</v>
      </c>
      <c r="B27" s="48">
        <f>data!A62</f>
        <v>54</v>
      </c>
      <c r="C27" s="60" t="str">
        <f>data!B62</f>
        <v>MESZAROS Robert</v>
      </c>
      <c r="D27" s="48" t="str">
        <f>data!C62</f>
        <v>men</v>
      </c>
      <c r="E27" s="48" t="str">
        <f>data!D62</f>
        <v>Slovakia</v>
      </c>
      <c r="F27" s="48">
        <f>results!E62</f>
        <v>90</v>
      </c>
      <c r="G27" s="27">
        <f>results!H62</f>
        <v>130.38</v>
      </c>
      <c r="H27" s="26">
        <f>results!I62</f>
        <v>96</v>
      </c>
      <c r="I27" s="26">
        <f>results!J62</f>
        <v>65</v>
      </c>
      <c r="J27" s="57">
        <f>results!L62</f>
        <v>120.64500000000001</v>
      </c>
      <c r="K27" s="57">
        <f t="shared" si="0"/>
        <v>502.025</v>
      </c>
      <c r="L27" s="31"/>
    </row>
    <row r="28" spans="1:12" ht="13.5" customHeight="1">
      <c r="A28" s="68">
        <v>20</v>
      </c>
      <c r="B28" s="48">
        <f>data!A52</f>
        <v>44</v>
      </c>
      <c r="C28" s="60" t="str">
        <f>data!B52</f>
        <v>TARGOSZ Mateusz</v>
      </c>
      <c r="D28" s="48" t="str">
        <f>data!C52</f>
        <v>men</v>
      </c>
      <c r="E28" s="48" t="str">
        <f>data!D52</f>
        <v>Poland</v>
      </c>
      <c r="F28" s="48">
        <f>results!E52</f>
        <v>95</v>
      </c>
      <c r="G28" s="27">
        <f>results!H52</f>
        <v>124.03</v>
      </c>
      <c r="H28" s="26">
        <f>results!I52</f>
        <v>96</v>
      </c>
      <c r="I28" s="26">
        <f>results!J52</f>
        <v>85</v>
      </c>
      <c r="J28" s="57">
        <f>results!L52</f>
        <v>100.33500000000001</v>
      </c>
      <c r="K28" s="57">
        <f t="shared" si="0"/>
        <v>500.365</v>
      </c>
      <c r="L28" s="31"/>
    </row>
    <row r="29" spans="1:12" ht="13.5" customHeight="1">
      <c r="A29" s="68">
        <v>21</v>
      </c>
      <c r="B29" s="48">
        <f>data!A50</f>
        <v>42</v>
      </c>
      <c r="C29" s="60" t="str">
        <f>data!B50</f>
        <v>HARTER Michael</v>
      </c>
      <c r="D29" s="48" t="str">
        <f>data!C50</f>
        <v>men</v>
      </c>
      <c r="E29" s="48" t="str">
        <f>data!D50</f>
        <v>Germany</v>
      </c>
      <c r="F29" s="48">
        <f>results!E50</f>
        <v>85</v>
      </c>
      <c r="G29" s="27">
        <f>results!H50</f>
        <v>129.05</v>
      </c>
      <c r="H29" s="26">
        <f>results!I50</f>
        <v>98</v>
      </c>
      <c r="I29" s="26">
        <f>results!J50</f>
        <v>75</v>
      </c>
      <c r="J29" s="57">
        <f>results!L50</f>
        <v>110.955</v>
      </c>
      <c r="K29" s="57">
        <f t="shared" si="0"/>
        <v>498.005</v>
      </c>
      <c r="L29" s="32"/>
    </row>
    <row r="30" spans="1:12" ht="13.5" customHeight="1">
      <c r="A30" s="68">
        <v>22</v>
      </c>
      <c r="B30" s="48">
        <f>data!A36</f>
        <v>28</v>
      </c>
      <c r="C30" s="60" t="str">
        <f>data!B36</f>
        <v>WALLNSTORFER Kurt</v>
      </c>
      <c r="D30" s="48" t="str">
        <f>data!C36</f>
        <v>men</v>
      </c>
      <c r="E30" s="48" t="str">
        <f>data!D36</f>
        <v>Austria</v>
      </c>
      <c r="F30" s="48">
        <f>results!E36</f>
        <v>90</v>
      </c>
      <c r="G30" s="27">
        <f>results!H36</f>
        <v>118.99</v>
      </c>
      <c r="H30" s="26">
        <f>results!I36</f>
        <v>82</v>
      </c>
      <c r="I30" s="26">
        <f>results!J36</f>
        <v>100</v>
      </c>
      <c r="J30" s="57">
        <f>results!L36</f>
        <v>105.885</v>
      </c>
      <c r="K30" s="57">
        <f t="shared" si="0"/>
        <v>496.875</v>
      </c>
      <c r="L30" s="28"/>
    </row>
    <row r="31" spans="1:12" ht="13.5" customHeight="1">
      <c r="A31" s="68">
        <v>23</v>
      </c>
      <c r="B31" s="48">
        <f>data!A24</f>
        <v>16</v>
      </c>
      <c r="C31" s="60" t="str">
        <f>data!B24</f>
        <v>BALLES Otmar</v>
      </c>
      <c r="D31" s="48" t="str">
        <f>data!C24</f>
        <v>men</v>
      </c>
      <c r="E31" s="48" t="str">
        <f>data!D24</f>
        <v>Germany</v>
      </c>
      <c r="F31" s="48">
        <f>results!E24</f>
        <v>95</v>
      </c>
      <c r="G31" s="27">
        <f>results!H24</f>
        <v>124.07</v>
      </c>
      <c r="H31" s="26">
        <f>results!I24</f>
        <v>88</v>
      </c>
      <c r="I31" s="26">
        <f>results!J24</f>
        <v>80</v>
      </c>
      <c r="J31" s="57">
        <f>results!L24</f>
        <v>109.635</v>
      </c>
      <c r="K31" s="57">
        <f t="shared" si="0"/>
        <v>496.705</v>
      </c>
      <c r="L31" s="28"/>
    </row>
    <row r="32" spans="1:12" ht="13.5" customHeight="1">
      <c r="A32" s="68">
        <v>24</v>
      </c>
      <c r="B32" s="48">
        <f>data!A33</f>
        <v>25</v>
      </c>
      <c r="C32" s="60" t="str">
        <f>data!B33</f>
        <v>LUXA Jozef</v>
      </c>
      <c r="D32" s="48" t="str">
        <f>data!C33</f>
        <v>men</v>
      </c>
      <c r="E32" s="48" t="str">
        <f>data!D33</f>
        <v>Czech Republic</v>
      </c>
      <c r="F32" s="48">
        <f>results!E33</f>
        <v>90</v>
      </c>
      <c r="G32" s="27">
        <f>results!H33</f>
        <v>129.93</v>
      </c>
      <c r="H32" s="26">
        <f>results!I33</f>
        <v>88</v>
      </c>
      <c r="I32" s="26">
        <f>results!J33</f>
        <v>80</v>
      </c>
      <c r="J32" s="57">
        <f>results!L33</f>
        <v>108.375</v>
      </c>
      <c r="K32" s="57">
        <f t="shared" si="0"/>
        <v>496.305</v>
      </c>
      <c r="L32" s="28"/>
    </row>
    <row r="33" spans="1:12" ht="13.5" customHeight="1">
      <c r="A33" s="68">
        <v>25</v>
      </c>
      <c r="B33" s="48">
        <f>data!A15</f>
        <v>7</v>
      </c>
      <c r="C33" s="60" t="str">
        <f>data!B15</f>
        <v>KONKOL Pavol</v>
      </c>
      <c r="D33" s="48" t="str">
        <f>data!C15</f>
        <v>men</v>
      </c>
      <c r="E33" s="48" t="str">
        <f>data!D15</f>
        <v>Slovakia</v>
      </c>
      <c r="F33" s="48">
        <f>results!E15</f>
        <v>100</v>
      </c>
      <c r="G33" s="27">
        <f>results!H15</f>
        <v>112.33</v>
      </c>
      <c r="H33" s="26">
        <f>results!I15</f>
        <v>90</v>
      </c>
      <c r="I33" s="26">
        <f>results!J15</f>
        <v>75</v>
      </c>
      <c r="J33" s="57">
        <f>results!L15</f>
        <v>116.32499999999999</v>
      </c>
      <c r="K33" s="57">
        <f t="shared" si="0"/>
        <v>493.655</v>
      </c>
      <c r="L33" s="28"/>
    </row>
    <row r="34" spans="1:12" ht="13.5" customHeight="1">
      <c r="A34" s="68">
        <v>26</v>
      </c>
      <c r="B34" s="48">
        <f>data!A20</f>
        <v>12</v>
      </c>
      <c r="C34" s="60" t="str">
        <f>data!B20</f>
        <v>STRAND Tomasz</v>
      </c>
      <c r="D34" s="48" t="str">
        <f>data!C20</f>
        <v>men</v>
      </c>
      <c r="E34" s="48" t="str">
        <f>data!D20</f>
        <v>Czech Republic</v>
      </c>
      <c r="F34" s="48">
        <f>results!E20</f>
        <v>95</v>
      </c>
      <c r="G34" s="27">
        <f>results!H20</f>
        <v>125.39</v>
      </c>
      <c r="H34" s="26">
        <f>results!I20</f>
        <v>88</v>
      </c>
      <c r="I34" s="26">
        <f>results!J20</f>
        <v>80</v>
      </c>
      <c r="J34" s="57">
        <f>results!L20</f>
        <v>104.58</v>
      </c>
      <c r="K34" s="57">
        <f t="shared" si="0"/>
        <v>492.96999999999997</v>
      </c>
      <c r="L34" s="28"/>
    </row>
    <row r="35" spans="1:12" ht="13.5" customHeight="1">
      <c r="A35" s="68">
        <v>27</v>
      </c>
      <c r="B35" s="48">
        <f>data!A39</f>
        <v>31</v>
      </c>
      <c r="C35" s="60" t="str">
        <f>data!B39</f>
        <v>LUSSI Gerhard</v>
      </c>
      <c r="D35" s="48" t="str">
        <f>data!C39</f>
        <v>men</v>
      </c>
      <c r="E35" s="48" t="str">
        <f>data!D39</f>
        <v>Switzerland</v>
      </c>
      <c r="F35" s="48">
        <f>results!E39</f>
        <v>95</v>
      </c>
      <c r="G35" s="27">
        <f>results!H39</f>
        <v>114.59</v>
      </c>
      <c r="H35" s="26">
        <f>results!I39</f>
        <v>98</v>
      </c>
      <c r="I35" s="26">
        <f>results!J39</f>
        <v>80</v>
      </c>
      <c r="J35" s="57">
        <f>results!L39</f>
        <v>103.32</v>
      </c>
      <c r="K35" s="57">
        <f t="shared" si="0"/>
        <v>490.91</v>
      </c>
      <c r="L35" s="28"/>
    </row>
    <row r="36" spans="1:12" ht="13.5" customHeight="1">
      <c r="A36" s="68">
        <v>28</v>
      </c>
      <c r="B36" s="48">
        <f>data!A43</f>
        <v>35</v>
      </c>
      <c r="C36" s="60" t="str">
        <f>data!B43</f>
        <v>MESZAROS Juraj</v>
      </c>
      <c r="D36" s="48" t="str">
        <f>data!C43</f>
        <v>men</v>
      </c>
      <c r="E36" s="48" t="str">
        <f>data!D43</f>
        <v>Slovakia</v>
      </c>
      <c r="F36" s="48">
        <f>results!E43</f>
        <v>80</v>
      </c>
      <c r="G36" s="27">
        <f>results!H43</f>
        <v>122.72</v>
      </c>
      <c r="H36" s="26">
        <f>results!I43</f>
        <v>92</v>
      </c>
      <c r="I36" s="26">
        <f>results!J43</f>
        <v>85</v>
      </c>
      <c r="J36" s="57">
        <f>results!L43</f>
        <v>110.655</v>
      </c>
      <c r="K36" s="57">
        <f t="shared" si="0"/>
        <v>490.375</v>
      </c>
      <c r="L36" s="28"/>
    </row>
    <row r="37" spans="1:12" ht="13.5" customHeight="1">
      <c r="A37" s="68">
        <v>29</v>
      </c>
      <c r="B37" s="48">
        <f>data!A64</f>
        <v>56</v>
      </c>
      <c r="C37" s="60" t="str">
        <f>data!B64</f>
        <v>MOŚKO Zbigniew</v>
      </c>
      <c r="D37" s="48" t="str">
        <f>data!C64</f>
        <v>men</v>
      </c>
      <c r="E37" s="48" t="str">
        <f>data!D64</f>
        <v>Poland</v>
      </c>
      <c r="F37" s="48">
        <f>results!E64</f>
        <v>95</v>
      </c>
      <c r="G37" s="27">
        <f>results!H64</f>
        <v>111.09</v>
      </c>
      <c r="H37" s="26">
        <f>results!I64</f>
        <v>94</v>
      </c>
      <c r="I37" s="26">
        <f>results!J64</f>
        <v>85</v>
      </c>
      <c r="J37" s="57">
        <f>results!L64</f>
        <v>105.16499999999999</v>
      </c>
      <c r="K37" s="57">
        <f t="shared" si="0"/>
        <v>490.255</v>
      </c>
      <c r="L37" s="28"/>
    </row>
    <row r="38" spans="1:12" ht="13.5" customHeight="1">
      <c r="A38" s="68">
        <v>30</v>
      </c>
      <c r="B38" s="48">
        <f>data!A29</f>
        <v>21</v>
      </c>
      <c r="C38" s="60" t="str">
        <f>data!B29</f>
        <v>ERICSSON Lars-Eric</v>
      </c>
      <c r="D38" s="48" t="str">
        <f>data!C29</f>
        <v>men</v>
      </c>
      <c r="E38" s="48" t="str">
        <f>data!D29</f>
        <v>Sweden</v>
      </c>
      <c r="F38" s="48">
        <f>results!E29</f>
        <v>95</v>
      </c>
      <c r="G38" s="27">
        <f>results!H29</f>
        <v>112.19</v>
      </c>
      <c r="H38" s="26">
        <f>results!I29</f>
        <v>92</v>
      </c>
      <c r="I38" s="26">
        <f>results!J29</f>
        <v>80</v>
      </c>
      <c r="J38" s="57">
        <f>results!L29</f>
        <v>109.42500000000001</v>
      </c>
      <c r="K38" s="57">
        <f t="shared" si="0"/>
        <v>488.615</v>
      </c>
      <c r="L38" s="32"/>
    </row>
    <row r="39" spans="1:12" ht="13.5" customHeight="1">
      <c r="A39" s="68">
        <v>31</v>
      </c>
      <c r="B39" s="48">
        <f>data!A57</f>
        <v>49</v>
      </c>
      <c r="C39" s="60" t="str">
        <f>data!B57</f>
        <v>MEINDL Harald</v>
      </c>
      <c r="D39" s="48" t="str">
        <f>data!C57</f>
        <v>men</v>
      </c>
      <c r="E39" s="48" t="str">
        <f>data!D57</f>
        <v>Austria</v>
      </c>
      <c r="F39" s="48">
        <f>results!E57</f>
        <v>90</v>
      </c>
      <c r="G39" s="27">
        <f>results!H57</f>
        <v>115.75</v>
      </c>
      <c r="H39" s="26">
        <f>results!I57</f>
        <v>98</v>
      </c>
      <c r="I39" s="26">
        <f>results!J57</f>
        <v>90</v>
      </c>
      <c r="J39" s="57">
        <f>results!L57</f>
        <v>91.38</v>
      </c>
      <c r="K39" s="57">
        <f t="shared" si="0"/>
        <v>485.13</v>
      </c>
      <c r="L39" s="32"/>
    </row>
    <row r="40" spans="1:12" ht="13.5" customHeight="1">
      <c r="A40" s="68">
        <v>32</v>
      </c>
      <c r="B40" s="48">
        <f>data!A59</f>
        <v>51</v>
      </c>
      <c r="C40" s="60" t="str">
        <f>data!B59</f>
        <v>SVIRBUTAVICIUS Marjonas</v>
      </c>
      <c r="D40" s="48" t="str">
        <f>data!C59</f>
        <v>men</v>
      </c>
      <c r="E40" s="48" t="str">
        <f>data!D59</f>
        <v>Lithuania</v>
      </c>
      <c r="F40" s="48">
        <f>results!E59</f>
        <v>90</v>
      </c>
      <c r="G40" s="27">
        <f>results!H59</f>
        <v>103</v>
      </c>
      <c r="H40" s="26">
        <f>results!I59</f>
        <v>100</v>
      </c>
      <c r="I40" s="26">
        <f>results!J59</f>
        <v>80</v>
      </c>
      <c r="J40" s="57">
        <f>results!L59</f>
        <v>108.01500000000001</v>
      </c>
      <c r="K40" s="57">
        <f t="shared" si="0"/>
        <v>481.015</v>
      </c>
      <c r="L40" s="32"/>
    </row>
    <row r="41" spans="1:12" ht="13.5" customHeight="1">
      <c r="A41" s="68">
        <v>33</v>
      </c>
      <c r="B41" s="48">
        <f>data!A17</f>
        <v>9</v>
      </c>
      <c r="C41" s="60" t="str">
        <f>data!B17</f>
        <v>STRICKLER Otto</v>
      </c>
      <c r="D41" s="48" t="str">
        <f>data!C17</f>
        <v>men</v>
      </c>
      <c r="E41" s="48" t="str">
        <f>data!D17</f>
        <v>Switzerland</v>
      </c>
      <c r="F41" s="48">
        <f>results!E17</f>
        <v>80</v>
      </c>
      <c r="G41" s="27">
        <f>results!H17</f>
        <v>111.28999999999999</v>
      </c>
      <c r="H41" s="26">
        <f>results!I17</f>
        <v>100</v>
      </c>
      <c r="I41" s="26">
        <f>results!J17</f>
        <v>85</v>
      </c>
      <c r="J41" s="57">
        <f>results!L17</f>
        <v>103.97999999999999</v>
      </c>
      <c r="K41" s="57">
        <f aca="true" t="shared" si="1" ref="K41:K72">SUM(F41:J41)</f>
        <v>480.27</v>
      </c>
      <c r="L41" s="32"/>
    </row>
    <row r="42" spans="1:12" ht="13.5" customHeight="1">
      <c r="A42" s="68">
        <v>34</v>
      </c>
      <c r="B42" s="48">
        <f>data!A21</f>
        <v>13</v>
      </c>
      <c r="C42" s="60" t="str">
        <f>data!B21</f>
        <v>HASSIG Reto</v>
      </c>
      <c r="D42" s="48" t="str">
        <f>data!C21</f>
        <v>men</v>
      </c>
      <c r="E42" s="48" t="str">
        <f>data!D21</f>
        <v>Switzerland</v>
      </c>
      <c r="F42" s="48">
        <f>results!E21</f>
        <v>95</v>
      </c>
      <c r="G42" s="27">
        <f>results!H21</f>
        <v>125.23</v>
      </c>
      <c r="H42" s="26">
        <f>results!I21</f>
        <v>82</v>
      </c>
      <c r="I42" s="26">
        <f>results!J21</f>
        <v>70</v>
      </c>
      <c r="J42" s="57">
        <f>results!L21</f>
        <v>106.72500000000001</v>
      </c>
      <c r="K42" s="57">
        <f t="shared" si="1"/>
        <v>478.95500000000004</v>
      </c>
      <c r="L42" s="32"/>
    </row>
    <row r="43" spans="1:12" ht="13.5" customHeight="1">
      <c r="A43" s="68">
        <v>35</v>
      </c>
      <c r="B43" s="48">
        <f>data!A66</f>
        <v>58</v>
      </c>
      <c r="C43" s="60" t="str">
        <f>data!B66</f>
        <v>GRUNIGER Fredi</v>
      </c>
      <c r="D43" s="48" t="str">
        <f>data!C66</f>
        <v>men</v>
      </c>
      <c r="E43" s="48" t="str">
        <f>data!D66</f>
        <v>Switzerland</v>
      </c>
      <c r="F43" s="48">
        <f>results!E66</f>
        <v>90</v>
      </c>
      <c r="G43" s="27">
        <f>results!H66</f>
        <v>116.75</v>
      </c>
      <c r="H43" s="26">
        <f>results!I66</f>
        <v>96</v>
      </c>
      <c r="I43" s="26">
        <f>results!J66</f>
        <v>70</v>
      </c>
      <c r="J43" s="57">
        <f>results!L66</f>
        <v>98.445</v>
      </c>
      <c r="K43" s="57">
        <f t="shared" si="1"/>
        <v>471.195</v>
      </c>
      <c r="L43" s="32"/>
    </row>
    <row r="44" spans="1:12" ht="13.5" customHeight="1">
      <c r="A44" s="68">
        <v>36</v>
      </c>
      <c r="B44" s="48">
        <f>data!A10</f>
        <v>2</v>
      </c>
      <c r="C44" s="60" t="str">
        <f>data!B10</f>
        <v>STEVANOVIC Duszan</v>
      </c>
      <c r="D44" s="48" t="str">
        <f>data!C10</f>
        <v>men</v>
      </c>
      <c r="E44" s="48" t="str">
        <f>data!D10</f>
        <v>Slovenia</v>
      </c>
      <c r="F44" s="48">
        <f>results!E10</f>
        <v>80</v>
      </c>
      <c r="G44" s="27">
        <f>results!H10</f>
        <v>113.64</v>
      </c>
      <c r="H44" s="26">
        <f>results!I10</f>
        <v>76</v>
      </c>
      <c r="I44" s="26">
        <f>results!J10</f>
        <v>85</v>
      </c>
      <c r="J44" s="57">
        <f>results!L10</f>
        <v>115.35000000000001</v>
      </c>
      <c r="K44" s="57">
        <f t="shared" si="1"/>
        <v>469.99</v>
      </c>
      <c r="L44" s="32"/>
    </row>
    <row r="45" spans="1:12" ht="13.5" customHeight="1">
      <c r="A45" s="68">
        <v>37</v>
      </c>
      <c r="B45" s="48">
        <f>data!A22</f>
        <v>14</v>
      </c>
      <c r="C45" s="60" t="str">
        <f>data!B22</f>
        <v>GATTERMAIER Werner</v>
      </c>
      <c r="D45" s="48" t="str">
        <f>data!C22</f>
        <v>men</v>
      </c>
      <c r="E45" s="48" t="str">
        <f>data!D22</f>
        <v>Austria</v>
      </c>
      <c r="F45" s="48">
        <f>results!E22</f>
        <v>95</v>
      </c>
      <c r="G45" s="27">
        <f>results!H22</f>
        <v>113.77</v>
      </c>
      <c r="H45" s="26">
        <f>results!I22</f>
        <v>86</v>
      </c>
      <c r="I45" s="26">
        <f>results!J22</f>
        <v>80</v>
      </c>
      <c r="J45" s="57">
        <f>results!L22</f>
        <v>93.57000000000001</v>
      </c>
      <c r="K45" s="57">
        <f t="shared" si="1"/>
        <v>468.34</v>
      </c>
      <c r="L45" s="32"/>
    </row>
    <row r="46" spans="1:12" ht="13.5" customHeight="1">
      <c r="A46" s="68">
        <v>38</v>
      </c>
      <c r="B46" s="48">
        <f>data!A49</f>
        <v>41</v>
      </c>
      <c r="C46" s="60" t="str">
        <f>data!B49</f>
        <v>POPOVIC Marko</v>
      </c>
      <c r="D46" s="48" t="str">
        <f>data!C49</f>
        <v>men</v>
      </c>
      <c r="E46" s="48" t="str">
        <f>data!D49</f>
        <v>Croatia</v>
      </c>
      <c r="F46" s="48">
        <f>results!E49</f>
        <v>90</v>
      </c>
      <c r="G46" s="27">
        <f>results!H49</f>
        <v>80.37</v>
      </c>
      <c r="H46" s="26">
        <f>results!I49</f>
        <v>100</v>
      </c>
      <c r="I46" s="26">
        <f>results!J49</f>
        <v>100</v>
      </c>
      <c r="J46" s="57">
        <f>results!L49</f>
        <v>92.78999999999999</v>
      </c>
      <c r="K46" s="57">
        <f t="shared" si="1"/>
        <v>463.15999999999997</v>
      </c>
      <c r="L46" s="32"/>
    </row>
    <row r="47" spans="1:12" ht="13.5" customHeight="1">
      <c r="A47" s="68">
        <v>39</v>
      </c>
      <c r="B47" s="48">
        <f>data!A16</f>
        <v>8</v>
      </c>
      <c r="C47" s="60" t="str">
        <f>data!B16</f>
        <v>MEINDL Gerhard</v>
      </c>
      <c r="D47" s="48" t="str">
        <f>data!C16</f>
        <v>men</v>
      </c>
      <c r="E47" s="48" t="str">
        <f>data!D16</f>
        <v>Austria</v>
      </c>
      <c r="F47" s="48">
        <f>results!E16</f>
        <v>75</v>
      </c>
      <c r="G47" s="27">
        <f>results!H16</f>
        <v>104.36</v>
      </c>
      <c r="H47" s="26">
        <f>results!I16</f>
        <v>98</v>
      </c>
      <c r="I47" s="26">
        <f>results!J16</f>
        <v>85</v>
      </c>
      <c r="J47" s="57">
        <f>results!L16</f>
        <v>100.185</v>
      </c>
      <c r="K47" s="57">
        <f t="shared" si="1"/>
        <v>462.545</v>
      </c>
      <c r="L47" s="32"/>
    </row>
    <row r="48" spans="1:12" ht="13.5" customHeight="1">
      <c r="A48" s="68">
        <v>40</v>
      </c>
      <c r="B48" s="48">
        <f>data!A35</f>
        <v>27</v>
      </c>
      <c r="C48" s="60" t="str">
        <f>data!B35</f>
        <v>ROMANOVSKIS Aleksandreas</v>
      </c>
      <c r="D48" s="48" t="str">
        <f>data!C35</f>
        <v>men</v>
      </c>
      <c r="E48" s="48" t="str">
        <f>data!D35</f>
        <v>Lithuania</v>
      </c>
      <c r="F48" s="48">
        <f>results!E35</f>
        <v>75</v>
      </c>
      <c r="G48" s="27">
        <f>results!H35</f>
        <v>91.15</v>
      </c>
      <c r="H48" s="26">
        <f>results!I35</f>
        <v>100</v>
      </c>
      <c r="I48" s="26">
        <f>results!J35</f>
        <v>90</v>
      </c>
      <c r="J48" s="57">
        <f>results!L35</f>
        <v>96.07499999999999</v>
      </c>
      <c r="K48" s="57">
        <f t="shared" si="1"/>
        <v>452.22499999999997</v>
      </c>
      <c r="L48" s="32"/>
    </row>
    <row r="49" spans="1:12" ht="13.5" customHeight="1">
      <c r="A49" s="68">
        <v>41</v>
      </c>
      <c r="B49" s="48">
        <f>data!A11</f>
        <v>3</v>
      </c>
      <c r="C49" s="60" t="str">
        <f>data!B11</f>
        <v>POJE Dragan</v>
      </c>
      <c r="D49" s="48" t="str">
        <f>data!C11</f>
        <v>men</v>
      </c>
      <c r="E49" s="48" t="str">
        <f>data!D11</f>
        <v>Croatia</v>
      </c>
      <c r="F49" s="48">
        <f>results!E11</f>
        <v>75</v>
      </c>
      <c r="G49" s="27">
        <f>results!H11</f>
        <v>103.47</v>
      </c>
      <c r="H49" s="26">
        <f>results!I11</f>
        <v>90</v>
      </c>
      <c r="I49" s="26">
        <f>results!J11</f>
        <v>70</v>
      </c>
      <c r="J49" s="57">
        <f>results!L11</f>
        <v>111.255</v>
      </c>
      <c r="K49" s="57">
        <f t="shared" si="1"/>
        <v>449.725</v>
      </c>
      <c r="L49" s="32"/>
    </row>
    <row r="50" spans="1:12" ht="13.5" customHeight="1">
      <c r="A50" s="68">
        <v>42</v>
      </c>
      <c r="B50" s="48">
        <f>data!A27</f>
        <v>19</v>
      </c>
      <c r="C50" s="60" t="str">
        <f>data!B27</f>
        <v>PRISMANTAS Kristupas</v>
      </c>
      <c r="D50" s="48" t="str">
        <f>data!C27</f>
        <v>men</v>
      </c>
      <c r="E50" s="48" t="str">
        <f>data!D27</f>
        <v>Lithuania</v>
      </c>
      <c r="F50" s="48">
        <f>results!E27</f>
        <v>95</v>
      </c>
      <c r="G50" s="27">
        <f>results!H27</f>
        <v>75.75</v>
      </c>
      <c r="H50" s="26">
        <f>results!I27</f>
        <v>88</v>
      </c>
      <c r="I50" s="26">
        <f>results!J27</f>
        <v>100</v>
      </c>
      <c r="J50" s="57">
        <f>results!L27</f>
        <v>90.21000000000001</v>
      </c>
      <c r="K50" s="57">
        <f t="shared" si="1"/>
        <v>448.96000000000004</v>
      </c>
      <c r="L50" s="32"/>
    </row>
    <row r="51" spans="1:12" ht="13.5" customHeight="1">
      <c r="A51" s="68">
        <v>43</v>
      </c>
      <c r="B51" s="48">
        <f>data!A26</f>
        <v>18</v>
      </c>
      <c r="C51" s="60" t="str">
        <f>data!B26</f>
        <v>HERNANDEZ Leandro</v>
      </c>
      <c r="D51" s="48" t="str">
        <f>data!C26</f>
        <v>men</v>
      </c>
      <c r="E51" s="48" t="str">
        <f>data!D26</f>
        <v>Spain</v>
      </c>
      <c r="F51" s="48">
        <f>results!E26</f>
        <v>85</v>
      </c>
      <c r="G51" s="27">
        <f>results!H26</f>
        <v>104.35</v>
      </c>
      <c r="H51" s="26">
        <f>results!I26</f>
        <v>86</v>
      </c>
      <c r="I51" s="26">
        <f>results!J26</f>
        <v>60</v>
      </c>
      <c r="J51" s="57">
        <f>results!L26</f>
        <v>110.98499999999999</v>
      </c>
      <c r="K51" s="57">
        <f t="shared" si="1"/>
        <v>446.33500000000004</v>
      </c>
      <c r="L51" s="32"/>
    </row>
    <row r="52" spans="1:12" ht="13.5" customHeight="1">
      <c r="A52" s="68">
        <v>44</v>
      </c>
      <c r="B52" s="48">
        <f>data!A19</f>
        <v>11</v>
      </c>
      <c r="C52" s="60" t="str">
        <f>data!B19</f>
        <v>BAQUE Rafael</v>
      </c>
      <c r="D52" s="48" t="str">
        <f>data!C19</f>
        <v>men</v>
      </c>
      <c r="E52" s="48" t="str">
        <f>data!D19</f>
        <v>Spain</v>
      </c>
      <c r="F52" s="48">
        <f>results!E19</f>
        <v>80</v>
      </c>
      <c r="G52" s="27">
        <f>results!H19</f>
        <v>102.59</v>
      </c>
      <c r="H52" s="26">
        <f>results!I19</f>
        <v>88</v>
      </c>
      <c r="I52" s="26">
        <f>results!J19</f>
        <v>60</v>
      </c>
      <c r="J52" s="57">
        <f>results!L19</f>
        <v>114.465</v>
      </c>
      <c r="K52" s="57">
        <f t="shared" si="1"/>
        <v>445.05500000000006</v>
      </c>
      <c r="L52" s="32"/>
    </row>
    <row r="53" spans="1:12" ht="13.5" customHeight="1">
      <c r="A53" s="68">
        <v>45</v>
      </c>
      <c r="B53" s="48">
        <f>data!A42</f>
        <v>34</v>
      </c>
      <c r="C53" s="60" t="str">
        <f>data!B42</f>
        <v>SINKEVICIUS Laurynas</v>
      </c>
      <c r="D53" s="48" t="str">
        <f>data!C42</f>
        <v>men</v>
      </c>
      <c r="E53" s="48" t="str">
        <f>data!D42</f>
        <v>Lithuania</v>
      </c>
      <c r="F53" s="48">
        <f>results!E42</f>
        <v>70</v>
      </c>
      <c r="G53" s="27">
        <f>results!H42</f>
        <v>104.50999999999999</v>
      </c>
      <c r="H53" s="26">
        <f>results!I42</f>
        <v>90</v>
      </c>
      <c r="I53" s="26">
        <f>results!J42</f>
        <v>85</v>
      </c>
      <c r="J53" s="57">
        <f>results!L42</f>
        <v>85.215</v>
      </c>
      <c r="K53" s="57">
        <f t="shared" si="1"/>
        <v>434.725</v>
      </c>
      <c r="L53" s="32"/>
    </row>
    <row r="54" spans="1:12" ht="13.5" customHeight="1">
      <c r="A54" s="68">
        <v>46</v>
      </c>
      <c r="B54" s="48">
        <f>data!A67</f>
        <v>59</v>
      </c>
      <c r="C54" s="60" t="str">
        <f>data!B67</f>
        <v>TURK Marino</v>
      </c>
      <c r="D54" s="48" t="str">
        <f>data!C67</f>
        <v>men</v>
      </c>
      <c r="E54" s="48" t="str">
        <f>data!D67</f>
        <v>Croatia</v>
      </c>
      <c r="F54" s="48">
        <f>results!E67</f>
        <v>75</v>
      </c>
      <c r="G54" s="27">
        <f>results!H67</f>
        <v>84.74000000000001</v>
      </c>
      <c r="H54" s="26">
        <f>results!I67</f>
        <v>86</v>
      </c>
      <c r="I54" s="26">
        <f>results!J67</f>
        <v>85</v>
      </c>
      <c r="J54" s="57">
        <f>results!L67</f>
        <v>102.09</v>
      </c>
      <c r="K54" s="57">
        <f t="shared" si="1"/>
        <v>432.83000000000004</v>
      </c>
      <c r="L54" s="32"/>
    </row>
    <row r="55" spans="1:12" ht="13.5" customHeight="1">
      <c r="A55" s="68">
        <v>47</v>
      </c>
      <c r="B55" s="48">
        <f>data!A45</f>
        <v>37</v>
      </c>
      <c r="C55" s="60" t="str">
        <f>data!B45</f>
        <v>PUIGVI  Juan</v>
      </c>
      <c r="D55" s="48" t="str">
        <f>data!C45</f>
        <v>men</v>
      </c>
      <c r="E55" s="48" t="str">
        <f>data!D45</f>
        <v>Spain</v>
      </c>
      <c r="F55" s="48">
        <f>results!E45</f>
        <v>95</v>
      </c>
      <c r="G55" s="27">
        <f>results!H45</f>
        <v>95.1</v>
      </c>
      <c r="H55" s="26">
        <f>results!I45</f>
        <v>66</v>
      </c>
      <c r="I55" s="26">
        <f>results!J45</f>
        <v>65</v>
      </c>
      <c r="J55" s="57">
        <f>results!L45</f>
        <v>100.44</v>
      </c>
      <c r="K55" s="57">
        <f t="shared" si="1"/>
        <v>421.54</v>
      </c>
      <c r="L55" s="32"/>
    </row>
    <row r="56" spans="1:12" ht="13.5" customHeight="1">
      <c r="A56" s="68">
        <v>48</v>
      </c>
      <c r="B56" s="48">
        <f>data!A61</f>
        <v>53</v>
      </c>
      <c r="C56" s="60" t="str">
        <f>data!B61</f>
        <v>SCHWARZ Markus</v>
      </c>
      <c r="D56" s="48" t="str">
        <f>data!C61</f>
        <v>men</v>
      </c>
      <c r="E56" s="48" t="str">
        <f>data!D61</f>
        <v>Switzerland</v>
      </c>
      <c r="F56" s="48">
        <f>results!E61</f>
        <v>95</v>
      </c>
      <c r="G56" s="27">
        <f>results!H61</f>
        <v>130.15</v>
      </c>
      <c r="H56" s="26">
        <f>results!I61</f>
        <v>100</v>
      </c>
      <c r="I56" s="26">
        <f>results!J61</f>
        <v>95</v>
      </c>
      <c r="J56" s="57">
        <f>results!L61</f>
        <v>0</v>
      </c>
      <c r="K56" s="57">
        <f t="shared" si="1"/>
        <v>420.15</v>
      </c>
      <c r="L56" s="32"/>
    </row>
    <row r="57" spans="1:12" ht="13.5" customHeight="1">
      <c r="A57" s="68">
        <v>49</v>
      </c>
      <c r="B57" s="48">
        <f>data!A12</f>
        <v>4</v>
      </c>
      <c r="C57" s="60" t="str">
        <f>data!B12</f>
        <v>BARNILS Antonio</v>
      </c>
      <c r="D57" s="48" t="str">
        <f>data!C12</f>
        <v>men</v>
      </c>
      <c r="E57" s="48" t="str">
        <f>data!D12</f>
        <v>Spain</v>
      </c>
      <c r="F57" s="48">
        <f>results!E12</f>
        <v>50</v>
      </c>
      <c r="G57" s="27">
        <f>results!H12</f>
        <v>116.06</v>
      </c>
      <c r="H57" s="26">
        <f>results!I12</f>
        <v>82</v>
      </c>
      <c r="I57" s="26">
        <f>results!J12</f>
        <v>65</v>
      </c>
      <c r="J57" s="57">
        <f>results!L12</f>
        <v>100.755</v>
      </c>
      <c r="K57" s="57">
        <f t="shared" si="1"/>
        <v>413.815</v>
      </c>
      <c r="L57" s="32"/>
    </row>
    <row r="58" spans="1:12" ht="13.5" customHeight="1">
      <c r="A58" s="68">
        <v>50</v>
      </c>
      <c r="B58" s="48">
        <f>data!A48</f>
        <v>40</v>
      </c>
      <c r="C58" s="60" t="str">
        <f>data!B48</f>
        <v>WANLUND Hakan</v>
      </c>
      <c r="D58" s="48" t="str">
        <f>data!C48</f>
        <v>men</v>
      </c>
      <c r="E58" s="48" t="str">
        <f>data!D48</f>
        <v>Sweden</v>
      </c>
      <c r="F58" s="48">
        <f>results!E48</f>
        <v>75</v>
      </c>
      <c r="G58" s="27">
        <f>results!H48</f>
        <v>118.81</v>
      </c>
      <c r="H58" s="26">
        <f>results!I48</f>
        <v>90</v>
      </c>
      <c r="I58" s="26">
        <f>results!J48</f>
        <v>95</v>
      </c>
      <c r="J58" s="57">
        <f>results!L48</f>
        <v>0</v>
      </c>
      <c r="K58" s="57">
        <f t="shared" si="1"/>
        <v>378.81</v>
      </c>
      <c r="L58" s="32"/>
    </row>
    <row r="59" spans="1:12" ht="13.5" customHeight="1">
      <c r="A59" s="68">
        <v>51</v>
      </c>
      <c r="B59" s="48">
        <f>data!A47</f>
        <v>39</v>
      </c>
      <c r="C59" s="60" t="str">
        <f>data!B47</f>
        <v>GRGUR Lutz</v>
      </c>
      <c r="D59" s="48" t="str">
        <f>data!C47</f>
        <v>men</v>
      </c>
      <c r="E59" s="48" t="str">
        <f>data!D47</f>
        <v>Croatia</v>
      </c>
      <c r="F59" s="48">
        <f>results!E47</f>
        <v>55</v>
      </c>
      <c r="G59" s="27">
        <f>results!H47</f>
        <v>77.89</v>
      </c>
      <c r="H59" s="26">
        <f>results!I47</f>
        <v>72</v>
      </c>
      <c r="I59" s="26">
        <f>results!J47</f>
        <v>45</v>
      </c>
      <c r="J59" s="57">
        <f>results!L47</f>
        <v>106.125</v>
      </c>
      <c r="K59" s="57">
        <f t="shared" si="1"/>
        <v>356.015</v>
      </c>
      <c r="L59" s="32"/>
    </row>
    <row r="60" spans="1:12" ht="13.5" customHeight="1">
      <c r="A60" s="68">
        <v>52</v>
      </c>
      <c r="B60" s="48">
        <f>data!A63</f>
        <v>55</v>
      </c>
      <c r="C60" s="60" t="str">
        <f>data!B63</f>
        <v>del ROSARIO Augustin</v>
      </c>
      <c r="D60" s="48" t="str">
        <f>data!C63</f>
        <v>men</v>
      </c>
      <c r="E60" s="48" t="str">
        <f>data!D63</f>
        <v>Spain</v>
      </c>
      <c r="F60" s="48">
        <f>results!E63</f>
        <v>10</v>
      </c>
      <c r="G60" s="27">
        <f>results!H63</f>
        <v>80.71000000000001</v>
      </c>
      <c r="H60" s="26">
        <f>results!I63</f>
        <v>72</v>
      </c>
      <c r="I60" s="26">
        <f>results!J63</f>
        <v>35</v>
      </c>
      <c r="J60" s="57">
        <f>results!L63</f>
        <v>103.005</v>
      </c>
      <c r="K60" s="57">
        <f t="shared" si="1"/>
        <v>300.71500000000003</v>
      </c>
      <c r="L60" s="32"/>
    </row>
    <row r="61" spans="1:12" ht="13.5" customHeight="1">
      <c r="A61" s="68">
        <v>53</v>
      </c>
      <c r="B61" s="48">
        <f>data!A34</f>
        <v>26</v>
      </c>
      <c r="C61" s="60" t="str">
        <f>data!B34</f>
        <v>M GASQUE Jose</v>
      </c>
      <c r="D61" s="48" t="str">
        <f>data!C34</f>
        <v>men</v>
      </c>
      <c r="E61" s="48" t="str">
        <f>data!D34</f>
        <v>Spain</v>
      </c>
      <c r="F61" s="48">
        <f>results!E34</f>
        <v>50</v>
      </c>
      <c r="G61" s="27">
        <f>results!H34</f>
        <v>0</v>
      </c>
      <c r="H61" s="26">
        <f>results!I34</f>
        <v>62</v>
      </c>
      <c r="I61" s="26">
        <f>results!J34</f>
        <v>80</v>
      </c>
      <c r="J61" s="57">
        <f>results!L34</f>
        <v>100.17</v>
      </c>
      <c r="K61" s="57">
        <f t="shared" si="1"/>
        <v>292.17</v>
      </c>
      <c r="L61" s="32"/>
    </row>
    <row r="62" spans="2:12" ht="13.5" customHeight="1">
      <c r="B62" s="48"/>
      <c r="C62" s="60"/>
      <c r="D62" s="48"/>
      <c r="E62" s="48"/>
      <c r="F62" s="48"/>
      <c r="G62" s="27"/>
      <c r="H62" s="26"/>
      <c r="I62" s="26"/>
      <c r="J62" s="57"/>
      <c r="K62" s="57"/>
      <c r="L62" s="32"/>
    </row>
    <row r="63" spans="2:12" ht="13.5" customHeight="1">
      <c r="B63" s="33"/>
      <c r="C63" s="34"/>
      <c r="D63" s="58"/>
      <c r="E63" s="58"/>
      <c r="F63" s="33"/>
      <c r="G63" s="35"/>
      <c r="H63" s="33"/>
      <c r="I63" s="33"/>
      <c r="J63" s="35"/>
      <c r="K63" s="59"/>
      <c r="L63" s="32"/>
    </row>
    <row r="64" spans="2:11" ht="10.5" customHeight="1">
      <c r="B64" s="36"/>
      <c r="H64" s="36"/>
      <c r="I64" s="36"/>
      <c r="J64" s="41"/>
      <c r="K64" s="41"/>
    </row>
    <row r="65" ht="10.5" customHeight="1"/>
    <row r="66" spans="3:11" ht="10.5" customHeight="1">
      <c r="C66" s="36"/>
      <c r="J66" s="124"/>
      <c r="K66" s="124"/>
    </row>
    <row r="67" spans="3:11" ht="10.5" customHeight="1">
      <c r="C67" s="43"/>
      <c r="J67" s="123"/>
      <c r="K67" s="123"/>
    </row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7">
    <mergeCell ref="J67:K67"/>
    <mergeCell ref="J66:K66"/>
    <mergeCell ref="B1:K1"/>
    <mergeCell ref="A5:F5"/>
    <mergeCell ref="G4:K4"/>
    <mergeCell ref="A2:K2"/>
    <mergeCell ref="A3:K3"/>
  </mergeCells>
  <conditionalFormatting sqref="K62">
    <cfRule type="cellIs" priority="1" dxfId="1" operator="greaterThanOrEqual" stopIfTrue="1">
      <formula>506.97</formula>
    </cfRule>
  </conditionalFormatting>
  <conditionalFormatting sqref="K9:K61">
    <cfRule type="cellIs" priority="2" dxfId="3" operator="greaterThanOrEqual" stopIfTrue="1">
      <formula>568.835</formula>
    </cfRule>
  </conditionalFormatting>
  <printOptions/>
  <pageMargins left="1.1811023622047245" right="0.1968503937007874" top="0.7874015748031497" bottom="0.1968503937007874" header="0.5118110236220472" footer="0.15748031496062992"/>
  <pageSetup fitToHeight="2" horizontalDpi="300" verticalDpi="300" orientation="portrait" paperSize="9" scale="85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032"/>
  <dimension ref="A1:Q29"/>
  <sheetViews>
    <sheetView workbookViewId="0" topLeftCell="A1">
      <selection activeCell="N17" sqref="N17"/>
    </sheetView>
  </sheetViews>
  <sheetFormatPr defaultColWidth="11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8.25390625" style="0" hidden="1" customWidth="1"/>
    <col min="5" max="5" width="15.125" style="0" customWidth="1"/>
    <col min="6" max="6" width="7.25390625" style="0" customWidth="1"/>
    <col min="7" max="7" width="7.75390625" style="0" customWidth="1"/>
    <col min="8" max="9" width="7.25390625" style="0" customWidth="1"/>
    <col min="10" max="10" width="9.25390625" style="0" customWidth="1"/>
    <col min="11" max="11" width="11.75390625" style="0" customWidth="1"/>
    <col min="12" max="12" width="5.75390625" style="0" hidden="1" customWidth="1"/>
    <col min="13" max="13" width="7.875" style="0" hidden="1" customWidth="1"/>
    <col min="14" max="17" width="6.75390625" style="0" customWidth="1"/>
    <col min="18" max="18" width="14.875" style="0" bestFit="1" customWidth="1"/>
    <col min="19" max="16384" width="9.125" style="0" customWidth="1"/>
  </cols>
  <sheetData>
    <row r="1" spans="2:11" ht="15" customHeight="1"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3" ht="12" customHeight="1">
      <c r="A2" s="121" t="s">
        <v>59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63"/>
      <c r="M2" s="63"/>
    </row>
    <row r="3" spans="1:13" ht="12" customHeight="1">
      <c r="A3" s="114" t="s">
        <v>60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62"/>
      <c r="M3" s="62"/>
    </row>
    <row r="4" spans="2:13" ht="18" customHeight="1">
      <c r="B4" s="1"/>
      <c r="C4" s="18"/>
      <c r="D4" s="18"/>
      <c r="E4" s="18"/>
      <c r="F4" s="18"/>
      <c r="G4" s="122" t="s">
        <v>73</v>
      </c>
      <c r="H4" s="122"/>
      <c r="I4" s="122"/>
      <c r="J4" s="122"/>
      <c r="K4" s="122"/>
      <c r="L4" s="18"/>
      <c r="M4" s="18"/>
    </row>
    <row r="5" spans="1:13" ht="18" customHeight="1">
      <c r="A5" s="130" t="s">
        <v>93</v>
      </c>
      <c r="B5" s="130"/>
      <c r="C5" s="130"/>
      <c r="D5" s="130"/>
      <c r="E5" s="130"/>
      <c r="F5" s="130"/>
      <c r="G5" s="18"/>
      <c r="H5" s="18"/>
      <c r="I5" s="18"/>
      <c r="J5" s="18"/>
      <c r="K5" s="18"/>
      <c r="L5" s="17"/>
      <c r="M5" s="17"/>
    </row>
    <row r="6" spans="2:13" ht="13.5" customHeight="1">
      <c r="B6" s="56"/>
      <c r="C6" s="1"/>
      <c r="D6" s="56"/>
      <c r="E6" s="56"/>
      <c r="F6" s="56"/>
      <c r="G6" s="56"/>
      <c r="H6" s="56"/>
      <c r="I6" s="56"/>
      <c r="J6" s="56"/>
      <c r="K6" s="56"/>
      <c r="L6" s="17"/>
      <c r="M6" s="17"/>
    </row>
    <row r="7" spans="1:12" ht="24" customHeight="1">
      <c r="A7" s="20" t="s">
        <v>64</v>
      </c>
      <c r="B7" s="20" t="s">
        <v>3</v>
      </c>
      <c r="C7" s="20" t="s">
        <v>63</v>
      </c>
      <c r="D7" s="20" t="s">
        <v>50</v>
      </c>
      <c r="E7" s="20" t="s">
        <v>62</v>
      </c>
      <c r="F7" s="50" t="s">
        <v>67</v>
      </c>
      <c r="G7" s="50" t="s">
        <v>68</v>
      </c>
      <c r="H7" s="50" t="s">
        <v>69</v>
      </c>
      <c r="I7" s="50" t="s">
        <v>70</v>
      </c>
      <c r="J7" s="50" t="s">
        <v>71</v>
      </c>
      <c r="K7" s="20" t="s">
        <v>65</v>
      </c>
      <c r="L7" s="21"/>
    </row>
    <row r="8" spans="1:17" ht="9" customHeight="1">
      <c r="A8" s="22"/>
      <c r="B8" s="22"/>
      <c r="C8" s="23"/>
      <c r="D8" s="23"/>
      <c r="E8" s="23"/>
      <c r="F8" s="22"/>
      <c r="G8" s="22"/>
      <c r="H8" s="22"/>
      <c r="I8" s="22"/>
      <c r="J8" s="22"/>
      <c r="K8" s="22"/>
      <c r="L8" s="24"/>
      <c r="Q8" s="25"/>
    </row>
    <row r="9" spans="1:12" ht="19.5" customHeight="1">
      <c r="A9" s="68">
        <v>1</v>
      </c>
      <c r="B9" s="82">
        <f>data!A71</f>
        <v>63</v>
      </c>
      <c r="C9" s="87" t="str">
        <f>data!B71</f>
        <v>MAISEL Jana</v>
      </c>
      <c r="D9" s="82" t="str">
        <f>data!C71</f>
        <v>ladies</v>
      </c>
      <c r="E9" s="82" t="str">
        <f>data!D71</f>
        <v>Germany</v>
      </c>
      <c r="F9" s="82">
        <f>results!E71</f>
        <v>95</v>
      </c>
      <c r="G9" s="85">
        <f>results!H71</f>
        <v>111.05</v>
      </c>
      <c r="H9" s="70">
        <f>results!I71</f>
        <v>96</v>
      </c>
      <c r="I9" s="70">
        <f>results!J71</f>
        <v>95</v>
      </c>
      <c r="J9" s="88">
        <f>results!L71</f>
        <v>99.33</v>
      </c>
      <c r="K9" s="88">
        <f aca="true" t="shared" si="0" ref="K9:K23">SUM(F9:J9)</f>
        <v>496.38</v>
      </c>
      <c r="L9" s="32"/>
    </row>
    <row r="10" spans="1:12" ht="19.5" customHeight="1">
      <c r="A10" s="68">
        <v>2</v>
      </c>
      <c r="B10" s="82">
        <f>data!A81</f>
        <v>73</v>
      </c>
      <c r="C10" s="87" t="str">
        <f>data!B81</f>
        <v>ZINNER Alena</v>
      </c>
      <c r="D10" s="82" t="str">
        <f>data!C81</f>
        <v>ladies</v>
      </c>
      <c r="E10" s="82" t="str">
        <f>data!D81</f>
        <v>Austria</v>
      </c>
      <c r="F10" s="82">
        <f>results!E81</f>
        <v>90</v>
      </c>
      <c r="G10" s="85">
        <f>results!H81</f>
        <v>116.41</v>
      </c>
      <c r="H10" s="70">
        <f>results!I81</f>
        <v>84</v>
      </c>
      <c r="I10" s="70">
        <f>results!J81</f>
        <v>100</v>
      </c>
      <c r="J10" s="88">
        <f>results!L81</f>
        <v>94.995</v>
      </c>
      <c r="K10" s="88">
        <f t="shared" si="0"/>
        <v>485.405</v>
      </c>
      <c r="L10" s="32"/>
    </row>
    <row r="11" spans="1:12" ht="19.5" customHeight="1">
      <c r="A11" s="68">
        <v>3</v>
      </c>
      <c r="B11" s="82">
        <f>data!A78</f>
        <v>70</v>
      </c>
      <c r="C11" s="87" t="str">
        <f>data!B78</f>
        <v>DURRWALD Sabrina</v>
      </c>
      <c r="D11" s="82" t="str">
        <f>data!C78</f>
        <v>ladies</v>
      </c>
      <c r="E11" s="82" t="str">
        <f>data!D78</f>
        <v>Germany</v>
      </c>
      <c r="F11" s="82">
        <f>results!E78</f>
        <v>85</v>
      </c>
      <c r="G11" s="85">
        <f>results!H78</f>
        <v>110.59</v>
      </c>
      <c r="H11" s="70">
        <f>results!I78</f>
        <v>92</v>
      </c>
      <c r="I11" s="70">
        <f>results!J78</f>
        <v>90</v>
      </c>
      <c r="J11" s="88">
        <f>results!L78</f>
        <v>103.755</v>
      </c>
      <c r="K11" s="88">
        <f t="shared" si="0"/>
        <v>481.345</v>
      </c>
      <c r="L11" s="32"/>
    </row>
    <row r="12" spans="1:12" ht="13.5" customHeight="1">
      <c r="A12" s="68">
        <v>4</v>
      </c>
      <c r="B12" s="48">
        <f>data!A68</f>
        <v>60</v>
      </c>
      <c r="C12" s="60" t="str">
        <f>data!B68</f>
        <v>KOCIROVA Zuzanna</v>
      </c>
      <c r="D12" s="48" t="str">
        <f>data!C68</f>
        <v>ladies</v>
      </c>
      <c r="E12" s="48" t="str">
        <f>data!D68</f>
        <v>Czech Republic</v>
      </c>
      <c r="F12" s="48">
        <f>results!E68</f>
        <v>80</v>
      </c>
      <c r="G12" s="27">
        <f>results!H68</f>
        <v>107.77000000000001</v>
      </c>
      <c r="H12" s="26">
        <f>results!I68</f>
        <v>100</v>
      </c>
      <c r="I12" s="26">
        <f>results!J68</f>
        <v>90</v>
      </c>
      <c r="J12" s="57">
        <f>results!L68</f>
        <v>101.745</v>
      </c>
      <c r="K12" s="57">
        <f t="shared" si="0"/>
        <v>479.515</v>
      </c>
      <c r="L12" s="32"/>
    </row>
    <row r="13" spans="1:12" ht="13.5" customHeight="1">
      <c r="A13" s="68">
        <v>5</v>
      </c>
      <c r="B13" s="48">
        <f>data!A82</f>
        <v>74</v>
      </c>
      <c r="C13" s="60" t="str">
        <f>data!B82</f>
        <v>HAVELKOVA Tereza</v>
      </c>
      <c r="D13" s="48" t="str">
        <f>data!C82</f>
        <v>ladies</v>
      </c>
      <c r="E13" s="48" t="str">
        <f>data!D82</f>
        <v>Czech Republic</v>
      </c>
      <c r="F13" s="48">
        <f>results!E82</f>
        <v>95</v>
      </c>
      <c r="G13" s="27">
        <f>results!H82</f>
        <v>98.13</v>
      </c>
      <c r="H13" s="26">
        <f>results!I82</f>
        <v>96</v>
      </c>
      <c r="I13" s="26">
        <f>results!J82</f>
        <v>85</v>
      </c>
      <c r="J13" s="57">
        <f>results!L82</f>
        <v>100.62</v>
      </c>
      <c r="K13" s="57">
        <f t="shared" si="0"/>
        <v>474.75</v>
      </c>
      <c r="L13" s="32"/>
    </row>
    <row r="14" spans="1:12" ht="13.5" customHeight="1">
      <c r="A14" s="68">
        <v>6</v>
      </c>
      <c r="B14" s="48">
        <f>data!A74</f>
        <v>66</v>
      </c>
      <c r="C14" s="60" t="str">
        <f>data!B74</f>
        <v>ERNST Kathrin</v>
      </c>
      <c r="D14" s="48" t="str">
        <f>data!C74</f>
        <v>ladies</v>
      </c>
      <c r="E14" s="48" t="str">
        <f>data!D74</f>
        <v>Germany</v>
      </c>
      <c r="F14" s="48">
        <f>results!E74</f>
        <v>70</v>
      </c>
      <c r="G14" s="27">
        <f>results!H74</f>
        <v>110.87</v>
      </c>
      <c r="H14" s="26">
        <f>results!I74</f>
        <v>94</v>
      </c>
      <c r="I14" s="26">
        <f>results!J74</f>
        <v>80</v>
      </c>
      <c r="J14" s="57">
        <f>results!L74</f>
        <v>100.62</v>
      </c>
      <c r="K14" s="57">
        <f t="shared" si="0"/>
        <v>455.49</v>
      </c>
      <c r="L14" s="32"/>
    </row>
    <row r="15" spans="1:12" ht="13.5" customHeight="1">
      <c r="A15" s="68">
        <v>7</v>
      </c>
      <c r="B15" s="48">
        <f>data!A80</f>
        <v>72</v>
      </c>
      <c r="C15" s="60" t="str">
        <f>data!B80</f>
        <v>WŁODARSKA Urszula</v>
      </c>
      <c r="D15" s="48" t="str">
        <f>data!C80</f>
        <v>ladies</v>
      </c>
      <c r="E15" s="48" t="str">
        <f>data!D80</f>
        <v>Poland</v>
      </c>
      <c r="F15" s="48">
        <f>results!E80</f>
        <v>95</v>
      </c>
      <c r="G15" s="27">
        <f>results!H80</f>
        <v>100.87</v>
      </c>
      <c r="H15" s="26">
        <f>results!I80</f>
        <v>82</v>
      </c>
      <c r="I15" s="26">
        <f>results!J80</f>
        <v>75</v>
      </c>
      <c r="J15" s="57">
        <f>results!L80</f>
        <v>102.18</v>
      </c>
      <c r="K15" s="57">
        <f t="shared" si="0"/>
        <v>455.05</v>
      </c>
      <c r="L15" s="32"/>
    </row>
    <row r="16" spans="1:12" ht="13.5" customHeight="1">
      <c r="A16" s="68">
        <v>8</v>
      </c>
      <c r="B16" s="48">
        <f>data!A77</f>
        <v>69</v>
      </c>
      <c r="C16" s="60" t="str">
        <f>data!B77</f>
        <v>BIALIK Iwona</v>
      </c>
      <c r="D16" s="48" t="str">
        <f>data!C77</f>
        <v>ladies</v>
      </c>
      <c r="E16" s="48" t="str">
        <f>data!D77</f>
        <v>Poland</v>
      </c>
      <c r="F16" s="48">
        <f>results!E77</f>
        <v>85</v>
      </c>
      <c r="G16" s="27">
        <f>results!H77</f>
        <v>85.5</v>
      </c>
      <c r="H16" s="26">
        <f>results!I77</f>
        <v>94</v>
      </c>
      <c r="I16" s="26">
        <f>results!J77</f>
        <v>80</v>
      </c>
      <c r="J16" s="57">
        <f>results!L77</f>
        <v>104.43</v>
      </c>
      <c r="K16" s="57">
        <f t="shared" si="0"/>
        <v>448.93</v>
      </c>
      <c r="L16" s="32"/>
    </row>
    <row r="17" spans="1:12" ht="13.5" customHeight="1">
      <c r="A17" s="68">
        <v>9</v>
      </c>
      <c r="B17" s="48">
        <f>data!A70</f>
        <v>62</v>
      </c>
      <c r="C17" s="60" t="str">
        <f>data!B70</f>
        <v>MIKOVA Barbora</v>
      </c>
      <c r="D17" s="48" t="str">
        <f>data!C70</f>
        <v>ladies</v>
      </c>
      <c r="E17" s="48" t="str">
        <f>data!D70</f>
        <v>Czech Republic</v>
      </c>
      <c r="F17" s="48">
        <f>results!E70</f>
        <v>65</v>
      </c>
      <c r="G17" s="27">
        <f>results!H70</f>
        <v>109.2</v>
      </c>
      <c r="H17" s="26">
        <f>results!I70</f>
        <v>92</v>
      </c>
      <c r="I17" s="26">
        <f>results!J70</f>
        <v>85</v>
      </c>
      <c r="J17" s="57">
        <f>results!L70</f>
        <v>96.255</v>
      </c>
      <c r="K17" s="57">
        <f t="shared" si="0"/>
        <v>447.455</v>
      </c>
      <c r="L17" s="32"/>
    </row>
    <row r="18" spans="1:12" ht="13.5" customHeight="1">
      <c r="A18" s="68">
        <v>10</v>
      </c>
      <c r="B18" s="48">
        <f>data!A73</f>
        <v>65</v>
      </c>
      <c r="C18" s="60" t="str">
        <f>data!B73</f>
        <v>TALAR Monika</v>
      </c>
      <c r="D18" s="48" t="str">
        <f>data!C73</f>
        <v>ladies</v>
      </c>
      <c r="E18" s="48" t="str">
        <f>data!D73</f>
        <v>Poland</v>
      </c>
      <c r="F18" s="48">
        <f>results!E73</f>
        <v>75</v>
      </c>
      <c r="G18" s="27">
        <f>results!H73</f>
        <v>95.09</v>
      </c>
      <c r="H18" s="26">
        <f>results!I73</f>
        <v>74</v>
      </c>
      <c r="I18" s="26">
        <f>results!J73</f>
        <v>90</v>
      </c>
      <c r="J18" s="57">
        <f>results!L73</f>
        <v>111.045</v>
      </c>
      <c r="K18" s="57">
        <f t="shared" si="0"/>
        <v>445.13500000000005</v>
      </c>
      <c r="L18" s="32"/>
    </row>
    <row r="19" spans="1:12" ht="13.5" customHeight="1">
      <c r="A19" s="68">
        <v>11</v>
      </c>
      <c r="B19" s="48">
        <f>data!A72</f>
        <v>64</v>
      </c>
      <c r="C19" s="60" t="str">
        <f>data!B72</f>
        <v>JANKOVICOVA Lucia</v>
      </c>
      <c r="D19" s="48" t="str">
        <f>data!C72</f>
        <v>ladies</v>
      </c>
      <c r="E19" s="48" t="str">
        <f>data!D72</f>
        <v>Slovakia</v>
      </c>
      <c r="F19" s="48">
        <f>results!E72</f>
        <v>55</v>
      </c>
      <c r="G19" s="27">
        <f>results!H72</f>
        <v>81.28999999999999</v>
      </c>
      <c r="H19" s="26">
        <f>results!I72</f>
        <v>100</v>
      </c>
      <c r="I19" s="26">
        <f>results!J72</f>
        <v>85</v>
      </c>
      <c r="J19" s="57">
        <f>results!L72</f>
        <v>79.19999999999999</v>
      </c>
      <c r="K19" s="57">
        <f t="shared" si="0"/>
        <v>400.48999999999995</v>
      </c>
      <c r="L19" s="32"/>
    </row>
    <row r="20" spans="1:12" ht="13.5" customHeight="1">
      <c r="A20" s="68">
        <v>12</v>
      </c>
      <c r="B20" s="48">
        <f>data!A69</f>
        <v>61</v>
      </c>
      <c r="C20" s="60" t="str">
        <f>data!B69</f>
        <v>EMBEROVA Zuzana</v>
      </c>
      <c r="D20" s="48" t="str">
        <f>data!C69</f>
        <v>ladies</v>
      </c>
      <c r="E20" s="48" t="str">
        <f>data!D69</f>
        <v>Slovakia</v>
      </c>
      <c r="F20" s="48">
        <f>results!E69</f>
        <v>65</v>
      </c>
      <c r="G20" s="27">
        <f>results!H69</f>
        <v>89.59</v>
      </c>
      <c r="H20" s="26">
        <f>results!I69</f>
        <v>82</v>
      </c>
      <c r="I20" s="26">
        <f>results!J69</f>
        <v>55</v>
      </c>
      <c r="J20" s="57">
        <f>results!L69</f>
        <v>91.17</v>
      </c>
      <c r="K20" s="57">
        <f t="shared" si="0"/>
        <v>382.76000000000005</v>
      </c>
      <c r="L20" s="32"/>
    </row>
    <row r="21" spans="1:12" ht="13.5" customHeight="1">
      <c r="A21" s="68">
        <v>13</v>
      </c>
      <c r="B21" s="48">
        <f>data!A79</f>
        <v>71</v>
      </c>
      <c r="C21" s="60" t="str">
        <f>data!B79</f>
        <v>MIKSTIENE Vilma</v>
      </c>
      <c r="D21" s="48" t="str">
        <f>data!C79</f>
        <v>ladies</v>
      </c>
      <c r="E21" s="48" t="str">
        <f>data!D79</f>
        <v>Lithuania</v>
      </c>
      <c r="F21" s="48">
        <f>results!E79</f>
        <v>45</v>
      </c>
      <c r="G21" s="27">
        <f>results!H79</f>
        <v>95.82</v>
      </c>
      <c r="H21" s="26">
        <f>results!I79</f>
        <v>84</v>
      </c>
      <c r="I21" s="26">
        <f>results!J79</f>
        <v>75</v>
      </c>
      <c r="J21" s="57">
        <f>results!L79</f>
        <v>80.34</v>
      </c>
      <c r="K21" s="57">
        <f t="shared" si="0"/>
        <v>380.15999999999997</v>
      </c>
      <c r="L21" s="32"/>
    </row>
    <row r="22" spans="1:12" ht="13.5" customHeight="1">
      <c r="A22" s="68">
        <v>14</v>
      </c>
      <c r="B22" s="48">
        <f>data!A76</f>
        <v>68</v>
      </c>
      <c r="C22" s="60" t="str">
        <f>data!B76</f>
        <v>SVIRBUTAVICIUS Ugne</v>
      </c>
      <c r="D22" s="48" t="str">
        <f>data!C76</f>
        <v>ladies</v>
      </c>
      <c r="E22" s="48" t="str">
        <f>data!D76</f>
        <v>Lithuania</v>
      </c>
      <c r="F22" s="48">
        <f>results!E76</f>
        <v>60</v>
      </c>
      <c r="G22" s="27">
        <f>results!H76</f>
        <v>76.36</v>
      </c>
      <c r="H22" s="26">
        <f>results!I76</f>
        <v>88</v>
      </c>
      <c r="I22" s="26">
        <f>results!J76</f>
        <v>70</v>
      </c>
      <c r="J22" s="57">
        <f>results!L76</f>
        <v>81.465</v>
      </c>
      <c r="K22" s="57">
        <f t="shared" si="0"/>
        <v>375.82500000000005</v>
      </c>
      <c r="L22" s="32"/>
    </row>
    <row r="23" spans="1:12" ht="13.5" customHeight="1">
      <c r="A23" s="68">
        <v>15</v>
      </c>
      <c r="B23" s="48">
        <f>data!A75</f>
        <v>67</v>
      </c>
      <c r="C23" s="60" t="str">
        <f>data!B75</f>
        <v>MACKEVICIENE Violeta</v>
      </c>
      <c r="D23" s="48" t="str">
        <f>data!C75</f>
        <v>ladies</v>
      </c>
      <c r="E23" s="48" t="str">
        <f>data!D75</f>
        <v>Lithuania</v>
      </c>
      <c r="F23" s="48">
        <f>results!E75</f>
        <v>60</v>
      </c>
      <c r="G23" s="27">
        <f>results!H75</f>
        <v>86.43</v>
      </c>
      <c r="H23" s="26">
        <f>results!I75</f>
        <v>60</v>
      </c>
      <c r="I23" s="26">
        <f>results!J75</f>
        <v>60</v>
      </c>
      <c r="J23" s="57">
        <f>results!L75</f>
        <v>77.08500000000001</v>
      </c>
      <c r="K23" s="57">
        <f t="shared" si="0"/>
        <v>343.515</v>
      </c>
      <c r="L23" s="32"/>
    </row>
    <row r="24" spans="2:12" ht="13.5" customHeight="1">
      <c r="B24" s="48"/>
      <c r="C24" s="60"/>
      <c r="D24" s="48"/>
      <c r="E24" s="48"/>
      <c r="F24" s="48"/>
      <c r="G24" s="27"/>
      <c r="H24" s="26"/>
      <c r="I24" s="26"/>
      <c r="J24" s="57"/>
      <c r="K24" s="57"/>
      <c r="L24" s="32"/>
    </row>
    <row r="25" spans="2:12" ht="13.5" customHeight="1">
      <c r="B25" s="33"/>
      <c r="C25" s="34"/>
      <c r="D25" s="58"/>
      <c r="E25" s="58"/>
      <c r="F25" s="33"/>
      <c r="G25" s="35"/>
      <c r="H25" s="33"/>
      <c r="I25" s="33"/>
      <c r="J25" s="35"/>
      <c r="K25" s="59"/>
      <c r="L25" s="32"/>
    </row>
    <row r="26" spans="2:11" ht="10.5" customHeight="1">
      <c r="B26" s="36"/>
      <c r="H26" s="36"/>
      <c r="I26" s="36"/>
      <c r="J26" s="41"/>
      <c r="K26" s="41"/>
    </row>
    <row r="27" ht="10.5" customHeight="1"/>
    <row r="28" spans="3:11" ht="10.5" customHeight="1">
      <c r="C28" s="36"/>
      <c r="J28" s="124"/>
      <c r="K28" s="124"/>
    </row>
    <row r="29" spans="3:11" ht="10.5" customHeight="1">
      <c r="C29" s="43"/>
      <c r="J29" s="123"/>
      <c r="K29" s="123"/>
    </row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</sheetData>
  <mergeCells count="7">
    <mergeCell ref="J29:K29"/>
    <mergeCell ref="J28:K28"/>
    <mergeCell ref="B1:K1"/>
    <mergeCell ref="A5:F5"/>
    <mergeCell ref="G4:K4"/>
    <mergeCell ref="A2:K2"/>
    <mergeCell ref="A3:K3"/>
  </mergeCells>
  <conditionalFormatting sqref="K24">
    <cfRule type="cellIs" priority="1" dxfId="1" operator="greaterThanOrEqual" stopIfTrue="1">
      <formula>506.97</formula>
    </cfRule>
  </conditionalFormatting>
  <conditionalFormatting sqref="K9:K23">
    <cfRule type="cellIs" priority="2" dxfId="3" operator="greaterThanOrEqual" stopIfTrue="1">
      <formula>516.86</formula>
    </cfRule>
  </conditionalFormatting>
  <printOptions/>
  <pageMargins left="1.1811023622047245" right="0.1968503937007874" top="0.7874015748031497" bottom="0.7874015748031497" header="0.5118110236220472" footer="0.5118110236220472"/>
  <pageSetup fitToHeight="2" horizontalDpi="300" verticalDpi="300" orientation="portrait" paperSize="9" scale="85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0321"/>
  <dimension ref="A1:AA134"/>
  <sheetViews>
    <sheetView workbookViewId="0" topLeftCell="A1">
      <selection activeCell="E20" sqref="E20"/>
    </sheetView>
  </sheetViews>
  <sheetFormatPr defaultColWidth="11.00390625" defaultRowHeight="12.75"/>
  <cols>
    <col min="1" max="1" width="5.75390625" style="0" customWidth="1"/>
    <col min="2" max="2" width="9.75390625" style="0" customWidth="1"/>
    <col min="3" max="6" width="24.75390625" style="0" customWidth="1"/>
    <col min="7" max="7" width="11.75390625" style="0" customWidth="1"/>
    <col min="8" max="8" width="5.75390625" style="0" hidden="1" customWidth="1"/>
    <col min="9" max="9" width="7.875" style="0" hidden="1" customWidth="1"/>
    <col min="10" max="13" width="6.75390625" style="0" customWidth="1"/>
    <col min="14" max="14" width="14.875" style="0" bestFit="1" customWidth="1"/>
    <col min="15" max="16384" width="9.125" style="0" customWidth="1"/>
  </cols>
  <sheetData>
    <row r="1" spans="2:7" ht="15" customHeight="1">
      <c r="B1" s="112"/>
      <c r="C1" s="112"/>
      <c r="D1" s="112"/>
      <c r="E1" s="112"/>
      <c r="F1" s="112"/>
      <c r="G1" s="112"/>
    </row>
    <row r="2" spans="1:9" ht="12" customHeight="1">
      <c r="A2" s="121" t="s">
        <v>59</v>
      </c>
      <c r="B2" s="121"/>
      <c r="C2" s="121"/>
      <c r="D2" s="121"/>
      <c r="E2" s="121"/>
      <c r="F2" s="121"/>
      <c r="G2" s="121"/>
      <c r="H2" s="63"/>
      <c r="I2" s="63"/>
    </row>
    <row r="3" spans="1:9" ht="12" customHeight="1">
      <c r="A3" s="114" t="s">
        <v>60</v>
      </c>
      <c r="B3" s="114"/>
      <c r="C3" s="114"/>
      <c r="D3" s="114"/>
      <c r="E3" s="114"/>
      <c r="F3" s="114"/>
      <c r="G3" s="114"/>
      <c r="H3" s="62"/>
      <c r="I3" s="62"/>
    </row>
    <row r="4" spans="2:9" ht="18" customHeight="1">
      <c r="B4" s="1"/>
      <c r="C4" s="18"/>
      <c r="D4" s="18"/>
      <c r="E4" s="122" t="s">
        <v>74</v>
      </c>
      <c r="F4" s="122"/>
      <c r="G4" s="122"/>
      <c r="H4" s="18"/>
      <c r="I4" s="18"/>
    </row>
    <row r="5" spans="1:9" ht="18" customHeight="1">
      <c r="A5" s="130"/>
      <c r="B5" s="130"/>
      <c r="C5" s="130"/>
      <c r="D5" s="130"/>
      <c r="E5" s="130"/>
      <c r="F5" s="18"/>
      <c r="G5" s="18"/>
      <c r="H5" s="17"/>
      <c r="I5" s="17"/>
    </row>
    <row r="6" spans="2:9" ht="13.5" customHeight="1">
      <c r="B6" s="56"/>
      <c r="C6" s="1"/>
      <c r="D6" s="56"/>
      <c r="E6" s="56"/>
      <c r="F6" s="56"/>
      <c r="G6" s="56"/>
      <c r="H6" s="17"/>
      <c r="I6" s="17"/>
    </row>
    <row r="7" spans="1:8" ht="24" customHeight="1">
      <c r="A7" s="20" t="s">
        <v>64</v>
      </c>
      <c r="B7" s="20" t="s">
        <v>75</v>
      </c>
      <c r="C7" s="20"/>
      <c r="D7" s="20"/>
      <c r="E7" s="50"/>
      <c r="F7" s="50"/>
      <c r="G7" s="20" t="s">
        <v>76</v>
      </c>
      <c r="H7" s="21"/>
    </row>
    <row r="8" spans="1:13" ht="9" customHeight="1">
      <c r="A8" s="22"/>
      <c r="B8" s="22"/>
      <c r="C8" s="23"/>
      <c r="D8" s="23"/>
      <c r="E8" s="22"/>
      <c r="F8" s="22"/>
      <c r="G8" s="22"/>
      <c r="H8" s="24"/>
      <c r="M8" s="25"/>
    </row>
    <row r="9" spans="1:27" ht="25.5" customHeight="1">
      <c r="A9" s="68">
        <v>1</v>
      </c>
      <c r="B9" s="89" t="s">
        <v>104</v>
      </c>
      <c r="C9" s="90" t="str">
        <f>data!B13</f>
        <v>STEIN Ralf</v>
      </c>
      <c r="D9" s="90" t="str">
        <f>data!B31</f>
        <v>VISSER Wiebold</v>
      </c>
      <c r="E9" s="90" t="str">
        <f>data!B44</f>
        <v>HEINZ Maire-Hensge</v>
      </c>
      <c r="F9" s="90" t="str">
        <f>data!B65</f>
        <v>NAGEL Jens</v>
      </c>
      <c r="G9" s="88">
        <f>'1-5'!K13+'1-5'!K29+'1-5'!K41+'1-5'!K59</f>
        <v>1865.5299999999997</v>
      </c>
      <c r="H9" s="28"/>
      <c r="M9" s="29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7" ht="25.5" customHeight="1">
      <c r="A10" s="68">
        <v>2</v>
      </c>
      <c r="B10" s="89" t="s">
        <v>109</v>
      </c>
      <c r="C10" s="90" t="str">
        <f>data!B33</f>
        <v>LUXA Jozef</v>
      </c>
      <c r="D10" s="90" t="str">
        <f>data!B41</f>
        <v>LEXA Tomasz</v>
      </c>
      <c r="E10" s="90" t="str">
        <f>data!B53</f>
        <v>LEXA Patryk</v>
      </c>
      <c r="F10" s="90" t="str">
        <f>data!B60</f>
        <v>LUXA Jan</v>
      </c>
      <c r="G10" s="88">
        <f>'1-5'!K31+'1-5'!K38+'1-5'!K49+'1-5'!K54</f>
        <v>1867.875</v>
      </c>
      <c r="H10" s="28"/>
      <c r="M10" s="29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25.5" customHeight="1">
      <c r="A11" s="68">
        <v>3</v>
      </c>
      <c r="B11" s="89" t="s">
        <v>105</v>
      </c>
      <c r="C11" s="90" t="str">
        <f>data!B14</f>
        <v>KUZA Jacek</v>
      </c>
      <c r="D11" s="90" t="str">
        <f>data!B25</f>
        <v>TARGOSZ Włodzimierz</v>
      </c>
      <c r="E11" s="90" t="str">
        <f>data!B32</f>
        <v>PAPRZYCKI Janusz</v>
      </c>
      <c r="F11" s="90" t="str">
        <f>data!B52</f>
        <v>TARGOSZ Mateusz</v>
      </c>
      <c r="G11" s="88">
        <f>'1-5'!K14+'1-5'!K24+'1-5'!K30+'1-5'!K48</f>
        <v>1982.31</v>
      </c>
      <c r="H11" s="28"/>
      <c r="M11" s="29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</row>
    <row r="12" spans="1:27" ht="25.5" customHeight="1">
      <c r="A12" s="68">
        <v>4</v>
      </c>
      <c r="B12" s="33" t="s">
        <v>107</v>
      </c>
      <c r="C12" s="34" t="str">
        <f>data!B23</f>
        <v>MICHALIK Karol</v>
      </c>
      <c r="D12" s="34" t="str">
        <f>data!B30</f>
        <v>MESZAROS Jan</v>
      </c>
      <c r="E12" s="34" t="str">
        <f>data!B43</f>
        <v>MESZAROS Juraj</v>
      </c>
      <c r="F12" s="34" t="str">
        <f>data!B62</f>
        <v>MESZAROS Robert</v>
      </c>
      <c r="G12" s="57">
        <f>'1-5'!K22+'1-5'!K28+'1-5'!K40+'1-5'!K56</f>
        <v>1912.125</v>
      </c>
      <c r="H12" s="28"/>
      <c r="M12" s="29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</row>
    <row r="13" spans="1:27" ht="25.5" customHeight="1">
      <c r="A13" s="68">
        <v>5</v>
      </c>
      <c r="B13" s="33" t="s">
        <v>101</v>
      </c>
      <c r="C13" s="34" t="str">
        <f>data!B9</f>
        <v>HOCHWARTNER Helmut</v>
      </c>
      <c r="D13" s="34" t="str">
        <f>data!B22</f>
        <v>GATTERMAIER Werner</v>
      </c>
      <c r="E13" s="34" t="str">
        <f>data!B36</f>
        <v>WALLNSTORFER Kurt</v>
      </c>
      <c r="F13" s="34" t="str">
        <f>data!B57</f>
        <v>MEINDL Harald</v>
      </c>
      <c r="G13" s="57">
        <f>'1-5'!K9+'1-5'!K21+'1-5'!K34+'1-5'!K52</f>
        <v>1991.38</v>
      </c>
      <c r="H13" s="28"/>
      <c r="M13" s="29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ht="25.5" customHeight="1">
      <c r="A14" s="68">
        <v>6</v>
      </c>
      <c r="B14" s="33" t="s">
        <v>106</v>
      </c>
      <c r="C14" s="34" t="str">
        <f>data!B21</f>
        <v>HASSIG Reto</v>
      </c>
      <c r="D14" s="34" t="str">
        <f>data!B38</f>
        <v>KLAUSLER Markus</v>
      </c>
      <c r="E14" s="34" t="str">
        <f>data!B39</f>
        <v>LUSSI Gerhard</v>
      </c>
      <c r="F14" s="34" t="str">
        <f>data!B61</f>
        <v>SCHWARZ Markus</v>
      </c>
      <c r="G14" s="57">
        <f>'1-5'!K20+'1-5'!K35+'1-5'!K36+'1-5'!K55</f>
        <v>1917.49</v>
      </c>
      <c r="H14" s="28"/>
      <c r="M14" s="29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</row>
    <row r="15" spans="1:27" ht="25.5" customHeight="1">
      <c r="A15" s="68">
        <v>7</v>
      </c>
      <c r="B15" s="33" t="s">
        <v>108</v>
      </c>
      <c r="C15" s="34" t="str">
        <f>data!B27</f>
        <v>PRISMANTAS Kristupas</v>
      </c>
      <c r="D15" s="34" t="str">
        <f>data!B35</f>
        <v>ROMANOVSKIS Aleksandreas</v>
      </c>
      <c r="E15" s="34" t="str">
        <f>data!B42</f>
        <v>SINKEVICIUS Laurynas</v>
      </c>
      <c r="F15" s="34" t="str">
        <f>data!B59</f>
        <v>SVIRBUTAVICIUS Marjonas</v>
      </c>
      <c r="G15" s="57">
        <f>'1-5'!K26+'1-5'!K33+'1-5'!K39+'1-5'!K53</f>
        <v>1918.1549999999997</v>
      </c>
      <c r="H15" s="28"/>
      <c r="M15" s="29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</row>
    <row r="16" spans="1:27" ht="25.5" customHeight="1">
      <c r="A16" s="68">
        <v>8</v>
      </c>
      <c r="B16" s="33" t="s">
        <v>102</v>
      </c>
      <c r="C16" s="34" t="str">
        <f>data!B11</f>
        <v>POJE Dragan</v>
      </c>
      <c r="D16" s="34" t="str">
        <f>data!B47</f>
        <v>GRGUR Lutz</v>
      </c>
      <c r="E16" s="34" t="str">
        <f>data!B49</f>
        <v>POPOVIC Marko</v>
      </c>
      <c r="F16" s="34" t="str">
        <f>data!B67</f>
        <v>TURK Marino</v>
      </c>
      <c r="G16" s="57">
        <f>'1-5'!K11+'1-5'!K43+'1-5'!K45+'1-5'!K61</f>
        <v>1766.55</v>
      </c>
      <c r="H16" s="28"/>
      <c r="M16" s="29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1:27" ht="25.5" customHeight="1">
      <c r="A17" s="68">
        <v>9</v>
      </c>
      <c r="B17" s="33" t="s">
        <v>103</v>
      </c>
      <c r="C17" s="34" t="str">
        <f>data!B12</f>
        <v>BARNILS Antonio</v>
      </c>
      <c r="D17" s="34" t="str">
        <f>data!B19</f>
        <v>BAQUE Rafael</v>
      </c>
      <c r="E17" s="34" t="str">
        <f>data!B26</f>
        <v>HERNANDEZ Leandro</v>
      </c>
      <c r="F17" s="34" t="str">
        <f>data!B34</f>
        <v>M GASQUE Jose</v>
      </c>
      <c r="G17" s="57">
        <f>'1-5'!K12+'1-5'!K18+'1-5'!K25+'1-5'!K32</f>
        <v>2057.615</v>
      </c>
      <c r="H17" s="28"/>
      <c r="M17" s="2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8" ht="25.5" customHeight="1">
      <c r="A18" s="69"/>
      <c r="B18" s="48"/>
      <c r="C18" s="60"/>
      <c r="D18" s="48"/>
      <c r="E18" s="48"/>
      <c r="F18" s="27"/>
      <c r="G18" s="57"/>
      <c r="H18" s="32"/>
    </row>
    <row r="19" spans="2:8" ht="13.5" customHeight="1">
      <c r="B19" s="48"/>
      <c r="C19" s="60"/>
      <c r="D19" s="48"/>
      <c r="E19" s="48"/>
      <c r="F19" s="27"/>
      <c r="G19" s="57"/>
      <c r="H19" s="32"/>
    </row>
    <row r="20" spans="2:8" ht="13.5" customHeight="1">
      <c r="B20" s="48"/>
      <c r="C20" s="60"/>
      <c r="D20" s="48"/>
      <c r="E20" s="48"/>
      <c r="F20" s="27"/>
      <c r="G20" s="57"/>
      <c r="H20" s="32"/>
    </row>
    <row r="21" spans="2:8" ht="13.5" customHeight="1">
      <c r="B21" s="48"/>
      <c r="C21" s="60"/>
      <c r="D21" s="48"/>
      <c r="E21" s="48"/>
      <c r="F21" s="27"/>
      <c r="G21" s="57"/>
      <c r="H21" s="32"/>
    </row>
    <row r="22" spans="2:8" ht="13.5" customHeight="1">
      <c r="B22" s="48"/>
      <c r="C22" s="60"/>
      <c r="D22" s="48"/>
      <c r="E22" s="48"/>
      <c r="F22" s="27"/>
      <c r="G22" s="57"/>
      <c r="H22" s="32"/>
    </row>
    <row r="23" spans="2:8" ht="13.5" customHeight="1">
      <c r="B23" s="48"/>
      <c r="C23" s="60"/>
      <c r="D23" s="48"/>
      <c r="E23" s="48"/>
      <c r="F23" s="27"/>
      <c r="G23" s="57"/>
      <c r="H23" s="32"/>
    </row>
    <row r="24" spans="2:8" ht="13.5" customHeight="1">
      <c r="B24" s="48"/>
      <c r="C24" s="60"/>
      <c r="D24" s="48"/>
      <c r="E24" s="48"/>
      <c r="F24" s="27"/>
      <c r="G24" s="57"/>
      <c r="H24" s="32"/>
    </row>
    <row r="25" spans="2:8" ht="13.5" customHeight="1">
      <c r="B25" s="48"/>
      <c r="C25" s="60"/>
      <c r="D25" s="48"/>
      <c r="E25" s="48"/>
      <c r="F25" s="27"/>
      <c r="G25" s="57"/>
      <c r="H25" s="32"/>
    </row>
    <row r="26" spans="2:8" ht="13.5" customHeight="1">
      <c r="B26" s="48"/>
      <c r="C26" s="60"/>
      <c r="D26" s="48"/>
      <c r="E26" s="48"/>
      <c r="F26" s="27"/>
      <c r="G26" s="57"/>
      <c r="H26" s="32"/>
    </row>
    <row r="27" spans="2:8" ht="13.5" customHeight="1">
      <c r="B27" s="48"/>
      <c r="C27" s="60"/>
      <c r="D27" s="48"/>
      <c r="E27" s="48"/>
      <c r="F27" s="27"/>
      <c r="G27" s="57"/>
      <c r="H27" s="32"/>
    </row>
    <row r="28" spans="2:8" ht="13.5" customHeight="1">
      <c r="B28" s="48"/>
      <c r="C28" s="60"/>
      <c r="D28" s="48"/>
      <c r="E28" s="48"/>
      <c r="F28" s="27"/>
      <c r="G28" s="57"/>
      <c r="H28" s="32"/>
    </row>
    <row r="29" spans="2:8" ht="13.5" customHeight="1">
      <c r="B29" s="48"/>
      <c r="C29" s="60"/>
      <c r="D29" s="48"/>
      <c r="E29" s="48"/>
      <c r="F29" s="27"/>
      <c r="G29" s="57"/>
      <c r="H29" s="32"/>
    </row>
    <row r="30" spans="2:8" ht="13.5" customHeight="1">
      <c r="B30" s="48"/>
      <c r="C30" s="60"/>
      <c r="D30" s="48"/>
      <c r="E30" s="48"/>
      <c r="F30" s="27"/>
      <c r="G30" s="57"/>
      <c r="H30" s="32"/>
    </row>
    <row r="31" spans="2:8" ht="13.5" customHeight="1">
      <c r="B31" s="48"/>
      <c r="C31" s="60"/>
      <c r="D31" s="48"/>
      <c r="E31" s="48"/>
      <c r="F31" s="27"/>
      <c r="G31" s="57"/>
      <c r="H31" s="32"/>
    </row>
    <row r="32" spans="2:8" ht="13.5" customHeight="1">
      <c r="B32" s="48"/>
      <c r="C32" s="60"/>
      <c r="D32" s="48"/>
      <c r="E32" s="48"/>
      <c r="F32" s="27"/>
      <c r="G32" s="57"/>
      <c r="H32" s="32"/>
    </row>
    <row r="33" spans="2:8" ht="13.5" customHeight="1">
      <c r="B33" s="48"/>
      <c r="C33" s="60"/>
      <c r="D33" s="48"/>
      <c r="E33" s="48"/>
      <c r="F33" s="27"/>
      <c r="G33" s="57"/>
      <c r="H33" s="32"/>
    </row>
    <row r="34" spans="2:8" ht="13.5" customHeight="1">
      <c r="B34" s="48"/>
      <c r="C34" s="60"/>
      <c r="D34" s="48"/>
      <c r="E34" s="48"/>
      <c r="F34" s="27"/>
      <c r="G34" s="57"/>
      <c r="H34" s="32"/>
    </row>
    <row r="35" spans="2:8" ht="13.5" customHeight="1">
      <c r="B35" s="48"/>
      <c r="C35" s="60"/>
      <c r="D35" s="48"/>
      <c r="E35" s="48"/>
      <c r="F35" s="27"/>
      <c r="G35" s="57"/>
      <c r="H35" s="32"/>
    </row>
    <row r="36" spans="2:8" ht="13.5" customHeight="1">
      <c r="B36" s="48"/>
      <c r="C36" s="60"/>
      <c r="D36" s="48"/>
      <c r="E36" s="48"/>
      <c r="F36" s="27"/>
      <c r="G36" s="57"/>
      <c r="H36" s="32"/>
    </row>
    <row r="37" spans="2:8" ht="13.5" customHeight="1">
      <c r="B37" s="48"/>
      <c r="C37" s="60"/>
      <c r="D37" s="48"/>
      <c r="E37" s="48"/>
      <c r="F37" s="27"/>
      <c r="G37" s="57"/>
      <c r="H37" s="32"/>
    </row>
    <row r="38" spans="2:8" ht="13.5" customHeight="1">
      <c r="B38" s="48"/>
      <c r="C38" s="60"/>
      <c r="D38" s="48"/>
      <c r="E38" s="48"/>
      <c r="F38" s="27"/>
      <c r="G38" s="57"/>
      <c r="H38" s="32"/>
    </row>
    <row r="39" spans="2:8" ht="13.5" customHeight="1">
      <c r="B39" s="48"/>
      <c r="C39" s="60"/>
      <c r="D39" s="48"/>
      <c r="E39" s="48"/>
      <c r="F39" s="27"/>
      <c r="G39" s="57"/>
      <c r="H39" s="32"/>
    </row>
    <row r="40" spans="2:8" ht="13.5" customHeight="1">
      <c r="B40" s="48"/>
      <c r="C40" s="60"/>
      <c r="D40" s="48"/>
      <c r="E40" s="48"/>
      <c r="F40" s="27"/>
      <c r="G40" s="57"/>
      <c r="H40" s="32"/>
    </row>
    <row r="41" spans="2:8" ht="13.5" customHeight="1">
      <c r="B41" s="48"/>
      <c r="C41" s="60"/>
      <c r="D41" s="48"/>
      <c r="E41" s="48"/>
      <c r="F41" s="27"/>
      <c r="G41" s="57"/>
      <c r="H41" s="32"/>
    </row>
    <row r="42" spans="2:8" ht="13.5" customHeight="1">
      <c r="B42" s="48"/>
      <c r="C42" s="60"/>
      <c r="D42" s="48"/>
      <c r="E42" s="48"/>
      <c r="F42" s="27"/>
      <c r="G42" s="57"/>
      <c r="H42" s="32"/>
    </row>
    <row r="43" spans="2:8" ht="13.5" customHeight="1">
      <c r="B43" s="48"/>
      <c r="C43" s="60"/>
      <c r="D43" s="48"/>
      <c r="E43" s="48"/>
      <c r="F43" s="27"/>
      <c r="G43" s="57"/>
      <c r="H43" s="32"/>
    </row>
    <row r="44" spans="2:8" ht="13.5" customHeight="1">
      <c r="B44" s="48"/>
      <c r="C44" s="60"/>
      <c r="D44" s="48"/>
      <c r="E44" s="48"/>
      <c r="F44" s="27"/>
      <c r="G44" s="57"/>
      <c r="H44" s="32"/>
    </row>
    <row r="45" spans="2:8" ht="13.5" customHeight="1">
      <c r="B45" s="48"/>
      <c r="C45" s="60"/>
      <c r="D45" s="48"/>
      <c r="E45" s="48"/>
      <c r="F45" s="27"/>
      <c r="G45" s="57"/>
      <c r="H45" s="32"/>
    </row>
    <row r="46" spans="2:8" ht="13.5" customHeight="1">
      <c r="B46" s="48"/>
      <c r="C46" s="60"/>
      <c r="D46" s="48"/>
      <c r="E46" s="48"/>
      <c r="F46" s="27"/>
      <c r="G46" s="57"/>
      <c r="H46" s="32"/>
    </row>
    <row r="47" spans="2:8" ht="13.5" customHeight="1">
      <c r="B47" s="48"/>
      <c r="C47" s="60"/>
      <c r="D47" s="48"/>
      <c r="E47" s="48"/>
      <c r="F47" s="27"/>
      <c r="G47" s="57"/>
      <c r="H47" s="32"/>
    </row>
    <row r="48" spans="2:8" ht="13.5" customHeight="1">
      <c r="B48" s="48"/>
      <c r="C48" s="60"/>
      <c r="D48" s="48"/>
      <c r="E48" s="48"/>
      <c r="F48" s="27"/>
      <c r="G48" s="57"/>
      <c r="H48" s="32"/>
    </row>
    <row r="49" spans="2:8" ht="13.5" customHeight="1">
      <c r="B49" s="48"/>
      <c r="C49" s="60"/>
      <c r="D49" s="48"/>
      <c r="E49" s="48"/>
      <c r="F49" s="27"/>
      <c r="G49" s="57"/>
      <c r="H49" s="32"/>
    </row>
    <row r="50" spans="2:8" ht="13.5" customHeight="1">
      <c r="B50" s="48"/>
      <c r="C50" s="60"/>
      <c r="D50" s="48"/>
      <c r="E50" s="48"/>
      <c r="F50" s="27"/>
      <c r="G50" s="57"/>
      <c r="H50" s="32"/>
    </row>
    <row r="51" spans="2:8" ht="13.5" customHeight="1">
      <c r="B51" s="48"/>
      <c r="C51" s="60"/>
      <c r="D51" s="48"/>
      <c r="E51" s="48"/>
      <c r="F51" s="27"/>
      <c r="G51" s="57"/>
      <c r="H51" s="32"/>
    </row>
    <row r="52" spans="2:8" ht="13.5" customHeight="1">
      <c r="B52" s="48"/>
      <c r="C52" s="60"/>
      <c r="D52" s="48"/>
      <c r="E52" s="48"/>
      <c r="F52" s="27"/>
      <c r="G52" s="57"/>
      <c r="H52" s="32"/>
    </row>
    <row r="53" spans="2:8" ht="13.5" customHeight="1">
      <c r="B53" s="48"/>
      <c r="C53" s="60"/>
      <c r="D53" s="48"/>
      <c r="E53" s="48"/>
      <c r="F53" s="27"/>
      <c r="G53" s="57"/>
      <c r="H53" s="32"/>
    </row>
    <row r="54" spans="2:8" ht="13.5" customHeight="1">
      <c r="B54" s="48"/>
      <c r="C54" s="60"/>
      <c r="D54" s="48"/>
      <c r="E54" s="48"/>
      <c r="F54" s="27"/>
      <c r="G54" s="57"/>
      <c r="H54" s="32"/>
    </row>
    <row r="55" spans="2:8" ht="13.5" customHeight="1">
      <c r="B55" s="48"/>
      <c r="C55" s="60"/>
      <c r="D55" s="48"/>
      <c r="E55" s="48"/>
      <c r="F55" s="27"/>
      <c r="G55" s="57"/>
      <c r="H55" s="32"/>
    </row>
    <row r="56" spans="2:8" ht="13.5" customHeight="1">
      <c r="B56" s="48"/>
      <c r="C56" s="60"/>
      <c r="D56" s="48"/>
      <c r="E56" s="48"/>
      <c r="F56" s="27"/>
      <c r="G56" s="57"/>
      <c r="H56" s="32"/>
    </row>
    <row r="57" spans="2:8" ht="13.5" customHeight="1">
      <c r="B57" s="48"/>
      <c r="C57" s="60"/>
      <c r="D57" s="48"/>
      <c r="E57" s="48"/>
      <c r="F57" s="27"/>
      <c r="G57" s="57"/>
      <c r="H57" s="32"/>
    </row>
    <row r="58" spans="2:8" ht="13.5" customHeight="1">
      <c r="B58" s="48"/>
      <c r="C58" s="60"/>
      <c r="D58" s="48"/>
      <c r="E58" s="48"/>
      <c r="F58" s="27"/>
      <c r="G58" s="57"/>
      <c r="H58" s="32"/>
    </row>
    <row r="59" spans="2:8" ht="13.5" customHeight="1">
      <c r="B59" s="48"/>
      <c r="C59" s="60"/>
      <c r="D59" s="48"/>
      <c r="E59" s="48"/>
      <c r="F59" s="27"/>
      <c r="G59" s="57"/>
      <c r="H59" s="32"/>
    </row>
    <row r="60" spans="2:8" ht="13.5" customHeight="1">
      <c r="B60" s="48"/>
      <c r="C60" s="60"/>
      <c r="D60" s="48"/>
      <c r="E60" s="48"/>
      <c r="F60" s="27"/>
      <c r="G60" s="57"/>
      <c r="H60" s="32"/>
    </row>
    <row r="61" spans="2:8" ht="13.5" customHeight="1">
      <c r="B61" s="48"/>
      <c r="C61" s="60"/>
      <c r="D61" s="48"/>
      <c r="E61" s="48"/>
      <c r="F61" s="27"/>
      <c r="G61" s="57"/>
      <c r="H61" s="32"/>
    </row>
    <row r="62" spans="2:8" ht="13.5" customHeight="1">
      <c r="B62" s="48"/>
      <c r="C62" s="60"/>
      <c r="D62" s="48"/>
      <c r="E62" s="48"/>
      <c r="F62" s="27"/>
      <c r="G62" s="57"/>
      <c r="H62" s="32"/>
    </row>
    <row r="63" spans="2:8" ht="13.5" customHeight="1">
      <c r="B63" s="48"/>
      <c r="C63" s="60"/>
      <c r="D63" s="48"/>
      <c r="E63" s="48"/>
      <c r="F63" s="27"/>
      <c r="G63" s="57"/>
      <c r="H63" s="32"/>
    </row>
    <row r="64" spans="2:8" ht="13.5" customHeight="1">
      <c r="B64" s="48"/>
      <c r="C64" s="60"/>
      <c r="D64" s="48"/>
      <c r="E64" s="48"/>
      <c r="F64" s="27"/>
      <c r="G64" s="57"/>
      <c r="H64" s="32"/>
    </row>
    <row r="65" spans="2:8" ht="13.5" customHeight="1">
      <c r="B65" s="48"/>
      <c r="C65" s="60"/>
      <c r="D65" s="48"/>
      <c r="E65" s="48"/>
      <c r="F65" s="27"/>
      <c r="G65" s="57"/>
      <c r="H65" s="32"/>
    </row>
    <row r="66" spans="2:8" ht="13.5" customHeight="1">
      <c r="B66" s="48"/>
      <c r="C66" s="60"/>
      <c r="D66" s="48"/>
      <c r="E66" s="48"/>
      <c r="F66" s="27"/>
      <c r="G66" s="57"/>
      <c r="H66" s="32"/>
    </row>
    <row r="67" spans="2:8" ht="13.5" customHeight="1">
      <c r="B67" s="48"/>
      <c r="C67" s="60"/>
      <c r="D67" s="48"/>
      <c r="E67" s="48"/>
      <c r="F67" s="27"/>
      <c r="G67" s="57"/>
      <c r="H67" s="32"/>
    </row>
    <row r="68" spans="2:8" ht="13.5" customHeight="1">
      <c r="B68" s="48"/>
      <c r="C68" s="60"/>
      <c r="D68" s="48"/>
      <c r="E68" s="48"/>
      <c r="F68" s="27"/>
      <c r="G68" s="57"/>
      <c r="H68" s="32"/>
    </row>
    <row r="69" spans="2:8" ht="13.5" customHeight="1">
      <c r="B69" s="48"/>
      <c r="C69" s="60"/>
      <c r="D69" s="48"/>
      <c r="E69" s="48"/>
      <c r="F69" s="27"/>
      <c r="G69" s="57"/>
      <c r="H69" s="32"/>
    </row>
    <row r="70" spans="2:8" ht="13.5" customHeight="1">
      <c r="B70" s="48"/>
      <c r="C70" s="60"/>
      <c r="D70" s="48"/>
      <c r="E70" s="48"/>
      <c r="F70" s="27"/>
      <c r="G70" s="57"/>
      <c r="H70" s="32"/>
    </row>
    <row r="71" spans="2:8" ht="13.5" customHeight="1">
      <c r="B71" s="48"/>
      <c r="C71" s="60"/>
      <c r="D71" s="48"/>
      <c r="E71" s="48"/>
      <c r="F71" s="27"/>
      <c r="G71" s="57"/>
      <c r="H71" s="32"/>
    </row>
    <row r="72" spans="2:8" ht="13.5" customHeight="1">
      <c r="B72" s="48"/>
      <c r="C72" s="60"/>
      <c r="D72" s="48"/>
      <c r="E72" s="48"/>
      <c r="F72" s="27"/>
      <c r="G72" s="57"/>
      <c r="H72" s="32"/>
    </row>
    <row r="73" spans="2:8" ht="13.5" customHeight="1">
      <c r="B73" s="48"/>
      <c r="C73" s="60"/>
      <c r="D73" s="48"/>
      <c r="E73" s="48"/>
      <c r="F73" s="27"/>
      <c r="G73" s="57"/>
      <c r="H73" s="32"/>
    </row>
    <row r="74" spans="2:8" ht="13.5" customHeight="1">
      <c r="B74" s="48"/>
      <c r="C74" s="60"/>
      <c r="D74" s="48"/>
      <c r="E74" s="48"/>
      <c r="F74" s="27"/>
      <c r="G74" s="57"/>
      <c r="H74" s="32"/>
    </row>
    <row r="75" spans="2:8" ht="13.5" customHeight="1">
      <c r="B75" s="48"/>
      <c r="C75" s="60"/>
      <c r="D75" s="48"/>
      <c r="E75" s="48"/>
      <c r="F75" s="27"/>
      <c r="G75" s="57"/>
      <c r="H75" s="32"/>
    </row>
    <row r="76" spans="2:8" ht="13.5" customHeight="1">
      <c r="B76" s="48"/>
      <c r="C76" s="60"/>
      <c r="D76" s="48"/>
      <c r="E76" s="48"/>
      <c r="F76" s="27"/>
      <c r="G76" s="57"/>
      <c r="H76" s="32"/>
    </row>
    <row r="77" spans="2:8" ht="13.5" customHeight="1">
      <c r="B77" s="48"/>
      <c r="C77" s="60"/>
      <c r="D77" s="48"/>
      <c r="E77" s="48"/>
      <c r="F77" s="27"/>
      <c r="G77" s="57"/>
      <c r="H77" s="32"/>
    </row>
    <row r="78" spans="2:8" ht="13.5" customHeight="1">
      <c r="B78" s="48"/>
      <c r="C78" s="60"/>
      <c r="D78" s="48"/>
      <c r="E78" s="48"/>
      <c r="F78" s="27"/>
      <c r="G78" s="57"/>
      <c r="H78" s="32"/>
    </row>
    <row r="79" spans="2:8" ht="13.5" customHeight="1">
      <c r="B79" s="48"/>
      <c r="C79" s="60"/>
      <c r="D79" s="48"/>
      <c r="E79" s="48"/>
      <c r="F79" s="27"/>
      <c r="G79" s="57"/>
      <c r="H79" s="32"/>
    </row>
    <row r="80" spans="2:8" ht="13.5" customHeight="1">
      <c r="B80" s="48"/>
      <c r="C80" s="60"/>
      <c r="D80" s="48"/>
      <c r="E80" s="48"/>
      <c r="F80" s="27"/>
      <c r="G80" s="57"/>
      <c r="H80" s="32"/>
    </row>
    <row r="81" spans="2:8" ht="13.5" customHeight="1">
      <c r="B81" s="48"/>
      <c r="C81" s="60"/>
      <c r="D81" s="48"/>
      <c r="E81" s="48"/>
      <c r="F81" s="27"/>
      <c r="G81" s="57"/>
      <c r="H81" s="32"/>
    </row>
    <row r="82" spans="2:8" ht="13.5" customHeight="1">
      <c r="B82" s="48"/>
      <c r="C82" s="60"/>
      <c r="D82" s="48"/>
      <c r="E82" s="48"/>
      <c r="F82" s="27"/>
      <c r="G82" s="57"/>
      <c r="H82" s="32"/>
    </row>
    <row r="83" spans="2:8" ht="13.5" customHeight="1">
      <c r="B83" s="48"/>
      <c r="C83" s="60"/>
      <c r="D83" s="48"/>
      <c r="E83" s="48"/>
      <c r="F83" s="27"/>
      <c r="G83" s="57"/>
      <c r="H83" s="32"/>
    </row>
    <row r="84" spans="2:8" ht="13.5" customHeight="1">
      <c r="B84" s="48"/>
      <c r="C84" s="60"/>
      <c r="D84" s="48"/>
      <c r="E84" s="48"/>
      <c r="F84" s="27"/>
      <c r="G84" s="57"/>
      <c r="H84" s="32"/>
    </row>
    <row r="85" spans="2:8" ht="13.5" customHeight="1">
      <c r="B85" s="48"/>
      <c r="C85" s="60"/>
      <c r="D85" s="48"/>
      <c r="E85" s="48"/>
      <c r="F85" s="27"/>
      <c r="G85" s="57"/>
      <c r="H85" s="32"/>
    </row>
    <row r="86" spans="2:8" ht="13.5" customHeight="1">
      <c r="B86" s="48"/>
      <c r="C86" s="60"/>
      <c r="D86" s="48"/>
      <c r="E86" s="48"/>
      <c r="F86" s="27"/>
      <c r="G86" s="57"/>
      <c r="H86" s="32"/>
    </row>
    <row r="87" spans="2:8" ht="13.5" customHeight="1">
      <c r="B87" s="48"/>
      <c r="C87" s="60"/>
      <c r="D87" s="48"/>
      <c r="E87" s="48"/>
      <c r="F87" s="27"/>
      <c r="G87" s="57"/>
      <c r="H87" s="32"/>
    </row>
    <row r="88" spans="2:8" ht="13.5" customHeight="1">
      <c r="B88" s="48"/>
      <c r="C88" s="60"/>
      <c r="D88" s="48"/>
      <c r="E88" s="48"/>
      <c r="F88" s="27"/>
      <c r="G88" s="57"/>
      <c r="H88" s="32"/>
    </row>
    <row r="89" spans="2:8" ht="13.5" customHeight="1">
      <c r="B89" s="48"/>
      <c r="C89" s="60"/>
      <c r="D89" s="48"/>
      <c r="E89" s="48"/>
      <c r="F89" s="27"/>
      <c r="G89" s="57"/>
      <c r="H89" s="32"/>
    </row>
    <row r="90" spans="2:8" ht="13.5" customHeight="1">
      <c r="B90" s="48"/>
      <c r="C90" s="60"/>
      <c r="D90" s="48"/>
      <c r="E90" s="48"/>
      <c r="F90" s="27"/>
      <c r="G90" s="57"/>
      <c r="H90" s="32"/>
    </row>
    <row r="91" spans="2:8" ht="13.5" customHeight="1">
      <c r="B91" s="48"/>
      <c r="C91" s="60"/>
      <c r="D91" s="48"/>
      <c r="E91" s="48"/>
      <c r="F91" s="27"/>
      <c r="G91" s="57"/>
      <c r="H91" s="32"/>
    </row>
    <row r="92" spans="2:8" ht="13.5" customHeight="1">
      <c r="B92" s="48"/>
      <c r="C92" s="60"/>
      <c r="D92" s="48"/>
      <c r="E92" s="48"/>
      <c r="F92" s="27"/>
      <c r="G92" s="57"/>
      <c r="H92" s="32"/>
    </row>
    <row r="93" spans="2:8" ht="13.5" customHeight="1">
      <c r="B93" s="48"/>
      <c r="C93" s="60"/>
      <c r="D93" s="48"/>
      <c r="E93" s="48"/>
      <c r="F93" s="27"/>
      <c r="G93" s="57"/>
      <c r="H93" s="32"/>
    </row>
    <row r="94" spans="2:8" ht="13.5" customHeight="1">
      <c r="B94" s="48"/>
      <c r="C94" s="60"/>
      <c r="D94" s="48"/>
      <c r="E94" s="48"/>
      <c r="F94" s="27"/>
      <c r="G94" s="57"/>
      <c r="H94" s="32"/>
    </row>
    <row r="95" spans="2:8" ht="13.5" customHeight="1">
      <c r="B95" s="48"/>
      <c r="C95" s="60"/>
      <c r="D95" s="48"/>
      <c r="E95" s="48"/>
      <c r="F95" s="27"/>
      <c r="G95" s="57"/>
      <c r="H95" s="32"/>
    </row>
    <row r="96" spans="2:8" ht="13.5" customHeight="1">
      <c r="B96" s="48"/>
      <c r="C96" s="60"/>
      <c r="D96" s="48"/>
      <c r="E96" s="48"/>
      <c r="F96" s="27"/>
      <c r="G96" s="57"/>
      <c r="H96" s="32"/>
    </row>
    <row r="97" spans="2:8" ht="13.5" customHeight="1">
      <c r="B97" s="48"/>
      <c r="C97" s="60"/>
      <c r="D97" s="48"/>
      <c r="E97" s="48"/>
      <c r="F97" s="27"/>
      <c r="G97" s="57"/>
      <c r="H97" s="32"/>
    </row>
    <row r="98" spans="2:8" ht="13.5" customHeight="1">
      <c r="B98" s="48"/>
      <c r="C98" s="60"/>
      <c r="D98" s="48"/>
      <c r="E98" s="48"/>
      <c r="F98" s="27"/>
      <c r="G98" s="57"/>
      <c r="H98" s="32"/>
    </row>
    <row r="99" spans="2:8" ht="13.5" customHeight="1">
      <c r="B99" s="48"/>
      <c r="C99" s="60"/>
      <c r="D99" s="48"/>
      <c r="E99" s="48"/>
      <c r="F99" s="27"/>
      <c r="G99" s="57"/>
      <c r="H99" s="32"/>
    </row>
    <row r="100" spans="2:8" ht="13.5" customHeight="1">
      <c r="B100" s="48"/>
      <c r="C100" s="60"/>
      <c r="D100" s="48"/>
      <c r="E100" s="48"/>
      <c r="F100" s="27"/>
      <c r="G100" s="57"/>
      <c r="H100" s="32"/>
    </row>
    <row r="101" spans="2:8" ht="13.5" customHeight="1">
      <c r="B101" s="48"/>
      <c r="C101" s="60"/>
      <c r="D101" s="48"/>
      <c r="E101" s="48"/>
      <c r="F101" s="27"/>
      <c r="G101" s="57"/>
      <c r="H101" s="32"/>
    </row>
    <row r="102" spans="2:8" ht="13.5" customHeight="1">
      <c r="B102" s="48"/>
      <c r="C102" s="60"/>
      <c r="D102" s="48"/>
      <c r="E102" s="48"/>
      <c r="F102" s="27"/>
      <c r="G102" s="57"/>
      <c r="H102" s="32"/>
    </row>
    <row r="103" spans="2:8" ht="13.5" customHeight="1">
      <c r="B103" s="48"/>
      <c r="C103" s="60"/>
      <c r="D103" s="48"/>
      <c r="E103" s="48"/>
      <c r="F103" s="27"/>
      <c r="G103" s="57"/>
      <c r="H103" s="32"/>
    </row>
    <row r="104" spans="2:8" ht="13.5" customHeight="1">
      <c r="B104" s="48"/>
      <c r="C104" s="60"/>
      <c r="D104" s="48"/>
      <c r="E104" s="48"/>
      <c r="F104" s="27"/>
      <c r="G104" s="57"/>
      <c r="H104" s="32"/>
    </row>
    <row r="105" spans="2:8" ht="13.5" customHeight="1">
      <c r="B105" s="48"/>
      <c r="C105" s="60"/>
      <c r="D105" s="48"/>
      <c r="E105" s="48"/>
      <c r="F105" s="27"/>
      <c r="G105" s="57"/>
      <c r="H105" s="32"/>
    </row>
    <row r="106" spans="2:8" ht="13.5" customHeight="1">
      <c r="B106" s="48"/>
      <c r="C106" s="60"/>
      <c r="D106" s="48"/>
      <c r="E106" s="48"/>
      <c r="F106" s="27"/>
      <c r="G106" s="57"/>
      <c r="H106" s="32"/>
    </row>
    <row r="107" spans="2:8" ht="13.5" customHeight="1">
      <c r="B107" s="48"/>
      <c r="C107" s="60"/>
      <c r="D107" s="48"/>
      <c r="E107" s="48"/>
      <c r="F107" s="27"/>
      <c r="G107" s="57"/>
      <c r="H107" s="32"/>
    </row>
    <row r="108" spans="2:8" ht="13.5" customHeight="1">
      <c r="B108" s="48"/>
      <c r="C108" s="60"/>
      <c r="D108" s="48"/>
      <c r="E108" s="48"/>
      <c r="F108" s="27"/>
      <c r="G108" s="57"/>
      <c r="H108" s="32"/>
    </row>
    <row r="109" spans="2:8" ht="13.5" customHeight="1">
      <c r="B109" s="48"/>
      <c r="C109" s="60"/>
      <c r="D109" s="48"/>
      <c r="E109" s="48"/>
      <c r="F109" s="27"/>
      <c r="G109" s="57"/>
      <c r="H109" s="32"/>
    </row>
    <row r="110" spans="2:8" ht="13.5" customHeight="1">
      <c r="B110" s="48"/>
      <c r="C110" s="60"/>
      <c r="D110" s="48"/>
      <c r="E110" s="48"/>
      <c r="F110" s="27"/>
      <c r="G110" s="57"/>
      <c r="H110" s="32"/>
    </row>
    <row r="111" spans="2:8" ht="13.5" customHeight="1">
      <c r="B111" s="48"/>
      <c r="C111" s="60"/>
      <c r="D111" s="48"/>
      <c r="E111" s="48"/>
      <c r="F111" s="27"/>
      <c r="G111" s="57"/>
      <c r="H111" s="32"/>
    </row>
    <row r="112" spans="2:8" ht="13.5" customHeight="1">
      <c r="B112" s="48"/>
      <c r="C112" s="60"/>
      <c r="D112" s="48"/>
      <c r="E112" s="48"/>
      <c r="F112" s="27"/>
      <c r="G112" s="57"/>
      <c r="H112" s="32"/>
    </row>
    <row r="113" spans="2:8" ht="13.5" customHeight="1">
      <c r="B113" s="48"/>
      <c r="C113" s="60"/>
      <c r="D113" s="48"/>
      <c r="E113" s="48"/>
      <c r="F113" s="27"/>
      <c r="G113" s="57"/>
      <c r="H113" s="32"/>
    </row>
    <row r="114" spans="2:8" ht="13.5" customHeight="1">
      <c r="B114" s="48"/>
      <c r="C114" s="60"/>
      <c r="D114" s="48"/>
      <c r="E114" s="48"/>
      <c r="F114" s="27"/>
      <c r="G114" s="57"/>
      <c r="H114" s="32"/>
    </row>
    <row r="115" spans="2:8" ht="13.5" customHeight="1">
      <c r="B115" s="48"/>
      <c r="C115" s="60"/>
      <c r="D115" s="48"/>
      <c r="E115" s="48"/>
      <c r="F115" s="27"/>
      <c r="G115" s="57"/>
      <c r="H115" s="32"/>
    </row>
    <row r="116" spans="2:8" ht="13.5" customHeight="1">
      <c r="B116" s="48"/>
      <c r="C116" s="60"/>
      <c r="D116" s="48"/>
      <c r="E116" s="48"/>
      <c r="F116" s="27"/>
      <c r="G116" s="57"/>
      <c r="H116" s="32"/>
    </row>
    <row r="117" spans="2:8" ht="13.5" customHeight="1">
      <c r="B117" s="48"/>
      <c r="C117" s="60"/>
      <c r="D117" s="48"/>
      <c r="E117" s="48"/>
      <c r="F117" s="27"/>
      <c r="G117" s="57"/>
      <c r="H117" s="32"/>
    </row>
    <row r="118" spans="2:8" ht="13.5" customHeight="1">
      <c r="B118" s="48"/>
      <c r="C118" s="60"/>
      <c r="D118" s="48"/>
      <c r="E118" s="48"/>
      <c r="F118" s="27"/>
      <c r="G118" s="57"/>
      <c r="H118" s="32"/>
    </row>
    <row r="119" spans="2:8" ht="13.5" customHeight="1">
      <c r="B119" s="48"/>
      <c r="C119" s="60"/>
      <c r="D119" s="48"/>
      <c r="E119" s="48"/>
      <c r="F119" s="27"/>
      <c r="G119" s="57"/>
      <c r="H119" s="32"/>
    </row>
    <row r="120" spans="2:8" ht="13.5" customHeight="1">
      <c r="B120" s="48"/>
      <c r="C120" s="60"/>
      <c r="D120" s="48"/>
      <c r="E120" s="48"/>
      <c r="F120" s="27"/>
      <c r="G120" s="57"/>
      <c r="H120" s="32"/>
    </row>
    <row r="121" spans="2:8" ht="13.5" customHeight="1">
      <c r="B121" s="48"/>
      <c r="C121" s="60"/>
      <c r="D121" s="48"/>
      <c r="E121" s="48"/>
      <c r="F121" s="27"/>
      <c r="G121" s="57"/>
      <c r="H121" s="32"/>
    </row>
    <row r="122" spans="2:8" ht="13.5" customHeight="1">
      <c r="B122" s="48"/>
      <c r="C122" s="60"/>
      <c r="D122" s="48"/>
      <c r="E122" s="48"/>
      <c r="F122" s="27"/>
      <c r="G122" s="57"/>
      <c r="H122" s="32"/>
    </row>
    <row r="123" spans="2:8" ht="13.5" customHeight="1">
      <c r="B123" s="48"/>
      <c r="C123" s="60"/>
      <c r="D123" s="48"/>
      <c r="E123" s="48"/>
      <c r="F123" s="27"/>
      <c r="G123" s="57"/>
      <c r="H123" s="32"/>
    </row>
    <row r="124" spans="2:8" ht="13.5" customHeight="1">
      <c r="B124" s="48"/>
      <c r="C124" s="60"/>
      <c r="D124" s="48"/>
      <c r="E124" s="48"/>
      <c r="F124" s="27"/>
      <c r="G124" s="57"/>
      <c r="H124" s="32"/>
    </row>
    <row r="125" spans="2:8" ht="13.5" customHeight="1">
      <c r="B125" s="48"/>
      <c r="C125" s="60"/>
      <c r="D125" s="48"/>
      <c r="E125" s="48"/>
      <c r="F125" s="27"/>
      <c r="G125" s="57"/>
      <c r="H125" s="32"/>
    </row>
    <row r="126" spans="2:8" ht="13.5" customHeight="1">
      <c r="B126" s="48"/>
      <c r="C126" s="60"/>
      <c r="D126" s="48"/>
      <c r="E126" s="48"/>
      <c r="F126" s="27"/>
      <c r="G126" s="57"/>
      <c r="H126" s="32"/>
    </row>
    <row r="127" spans="2:8" ht="13.5" customHeight="1">
      <c r="B127" s="48"/>
      <c r="C127" s="60"/>
      <c r="D127" s="48"/>
      <c r="E127" s="48"/>
      <c r="F127" s="27"/>
      <c r="G127" s="57"/>
      <c r="H127" s="32"/>
    </row>
    <row r="128" spans="2:8" ht="13.5" customHeight="1">
      <c r="B128" s="33"/>
      <c r="C128" s="34"/>
      <c r="D128" s="58"/>
      <c r="E128" s="33"/>
      <c r="F128" s="35"/>
      <c r="G128" s="59"/>
      <c r="H128" s="32"/>
    </row>
    <row r="129" spans="2:7" ht="10.5" customHeight="1">
      <c r="B129" s="36"/>
      <c r="G129" s="41"/>
    </row>
    <row r="130" spans="2:7" ht="10.5" customHeight="1">
      <c r="B130" s="37"/>
      <c r="C130" s="37"/>
      <c r="G130" s="39"/>
    </row>
    <row r="131" spans="2:7" ht="10.5" customHeight="1">
      <c r="B131" s="43"/>
      <c r="C131" s="40"/>
      <c r="G131" s="42"/>
    </row>
    <row r="132" ht="10.5" customHeight="1"/>
    <row r="133" spans="3:7" ht="10.5" customHeight="1">
      <c r="C133" s="36"/>
      <c r="G133" s="36"/>
    </row>
    <row r="134" spans="3:7" ht="10.5" customHeight="1">
      <c r="C134" s="43"/>
      <c r="G134" s="38"/>
    </row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</sheetData>
  <mergeCells count="5">
    <mergeCell ref="E4:G4"/>
    <mergeCell ref="B1:G1"/>
    <mergeCell ref="A5:E5"/>
    <mergeCell ref="A2:G2"/>
    <mergeCell ref="A3:G3"/>
  </mergeCells>
  <conditionalFormatting sqref="G18:G127">
    <cfRule type="cellIs" priority="1" dxfId="1" operator="greaterThanOrEqual" stopIfTrue="1">
      <formula>506.97</formula>
    </cfRule>
  </conditionalFormatting>
  <printOptions/>
  <pageMargins left="0.7874015748031497" right="0" top="0.984251968503937" bottom="0.7874015748031497" header="0.5118110236220472" footer="0.5118110236220472"/>
  <pageSetup fitToHeight="2" horizontalDpi="300" verticalDpi="3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03211"/>
  <dimension ref="A1:Y130"/>
  <sheetViews>
    <sheetView workbookViewId="0" topLeftCell="A1">
      <selection activeCell="I26" sqref="I26"/>
    </sheetView>
  </sheetViews>
  <sheetFormatPr defaultColWidth="11.00390625" defaultRowHeight="12.75"/>
  <cols>
    <col min="1" max="1" width="5.75390625" style="0" customWidth="1"/>
    <col min="2" max="2" width="9.75390625" style="0" customWidth="1"/>
    <col min="3" max="4" width="30.75390625" style="0" customWidth="1"/>
    <col min="5" max="5" width="11.75390625" style="0" customWidth="1"/>
    <col min="6" max="6" width="5.75390625" style="0" hidden="1" customWidth="1"/>
    <col min="7" max="7" width="7.875" style="0" hidden="1" customWidth="1"/>
    <col min="8" max="11" width="6.75390625" style="0" customWidth="1"/>
    <col min="12" max="12" width="14.875" style="0" bestFit="1" customWidth="1"/>
    <col min="13" max="16384" width="9.125" style="0" customWidth="1"/>
  </cols>
  <sheetData>
    <row r="1" spans="2:5" ht="15" customHeight="1">
      <c r="B1" s="112"/>
      <c r="C1" s="112"/>
      <c r="D1" s="112"/>
      <c r="E1" s="112"/>
    </row>
    <row r="2" spans="1:7" ht="12" customHeight="1">
      <c r="A2" s="121" t="s">
        <v>59</v>
      </c>
      <c r="B2" s="121"/>
      <c r="C2" s="121"/>
      <c r="D2" s="121"/>
      <c r="E2" s="121"/>
      <c r="F2" s="63"/>
      <c r="G2" s="63"/>
    </row>
    <row r="3" spans="1:7" ht="12" customHeight="1">
      <c r="A3" s="114" t="s">
        <v>60</v>
      </c>
      <c r="B3" s="114"/>
      <c r="C3" s="114"/>
      <c r="D3" s="114"/>
      <c r="E3" s="114"/>
      <c r="F3" s="62"/>
      <c r="G3" s="62"/>
    </row>
    <row r="4" spans="2:7" ht="18" customHeight="1">
      <c r="B4" s="1"/>
      <c r="C4" s="122" t="s">
        <v>77</v>
      </c>
      <c r="D4" s="122"/>
      <c r="E4" s="122"/>
      <c r="F4" s="18"/>
      <c r="G4" s="18"/>
    </row>
    <row r="5" spans="1:7" ht="18" customHeight="1">
      <c r="A5" s="130"/>
      <c r="B5" s="130"/>
      <c r="C5" s="130"/>
      <c r="D5" s="18"/>
      <c r="E5" s="18"/>
      <c r="F5" s="17"/>
      <c r="G5" s="17"/>
    </row>
    <row r="6" spans="2:7" ht="13.5" customHeight="1">
      <c r="B6" s="56"/>
      <c r="C6" s="56"/>
      <c r="D6" s="56"/>
      <c r="E6" s="56"/>
      <c r="F6" s="17"/>
      <c r="G6" s="17"/>
    </row>
    <row r="7" spans="1:6" ht="24" customHeight="1">
      <c r="A7" s="20" t="s">
        <v>64</v>
      </c>
      <c r="B7" s="20" t="s">
        <v>75</v>
      </c>
      <c r="C7" s="50"/>
      <c r="D7" s="50"/>
      <c r="E7" s="20" t="s">
        <v>76</v>
      </c>
      <c r="F7" s="21"/>
    </row>
    <row r="8" spans="1:11" ht="9" customHeight="1">
      <c r="A8" s="22"/>
      <c r="B8" s="22"/>
      <c r="C8" s="22"/>
      <c r="D8" s="22"/>
      <c r="E8" s="22"/>
      <c r="F8" s="24"/>
      <c r="K8" s="25"/>
    </row>
    <row r="9" spans="1:25" ht="25.5" customHeight="1">
      <c r="A9" s="68">
        <v>1</v>
      </c>
      <c r="B9" s="82" t="s">
        <v>104</v>
      </c>
      <c r="C9" s="87" t="str">
        <f>data!B71</f>
        <v>MAISEL Jana</v>
      </c>
      <c r="D9" s="87" t="str">
        <f>data!B78</f>
        <v>DURRWALD Sabrina</v>
      </c>
      <c r="E9" s="88">
        <f>'1-5l'!K12+'1-5l'!K19</f>
        <v>880.0049999999999</v>
      </c>
      <c r="F9" s="28"/>
      <c r="K9" s="29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25.5" customHeight="1">
      <c r="A10" s="68">
        <v>2</v>
      </c>
      <c r="B10" s="82" t="s">
        <v>109</v>
      </c>
      <c r="C10" s="87" t="str">
        <f>data!B68</f>
        <v>KOCIROVA Zuzanna</v>
      </c>
      <c r="D10" s="87" t="str">
        <f>data!B70</f>
        <v>MIKOVA Barbora</v>
      </c>
      <c r="E10" s="88">
        <f>'1-5l'!K9+'1-5l'!K11</f>
        <v>977.725</v>
      </c>
      <c r="F10" s="28"/>
      <c r="K10" s="29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25.5" customHeight="1">
      <c r="A11" s="68">
        <v>3</v>
      </c>
      <c r="B11" s="82" t="s">
        <v>105</v>
      </c>
      <c r="C11" s="87" t="str">
        <f>data!B73</f>
        <v>TALAR Monika</v>
      </c>
      <c r="D11" s="87" t="str">
        <f>data!B77</f>
        <v>BIALIK Iwona</v>
      </c>
      <c r="E11" s="88">
        <f>'1-5l'!K14+'1-5l'!K18</f>
        <v>900.625</v>
      </c>
      <c r="F11" s="28"/>
      <c r="K11" s="29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25.5" customHeight="1">
      <c r="A12" s="68">
        <v>4</v>
      </c>
      <c r="B12" s="48" t="s">
        <v>107</v>
      </c>
      <c r="C12" s="60" t="str">
        <f>data!B69</f>
        <v>EMBEROVA Zuzana</v>
      </c>
      <c r="D12" s="60" t="str">
        <f>data!B72</f>
        <v>JANKOVICOVA Lucia</v>
      </c>
      <c r="E12" s="57">
        <f>'1-5l'!K10+'1-5l'!K13</f>
        <v>960.155</v>
      </c>
      <c r="F12" s="28"/>
      <c r="K12" s="29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25.5" customHeight="1">
      <c r="A13" s="68">
        <v>5</v>
      </c>
      <c r="B13" s="48" t="s">
        <v>108</v>
      </c>
      <c r="C13" s="60" t="str">
        <f>data!B76</f>
        <v>SVIRBUTAVICIUS Ugne</v>
      </c>
      <c r="D13" s="60" t="str">
        <f>data!B79</f>
        <v>MIKSTIENE Vilma</v>
      </c>
      <c r="E13" s="57">
        <f>'1-5l'!K17+'1-5l'!K20</f>
        <v>830.215</v>
      </c>
      <c r="F13" s="28"/>
      <c r="K13" s="29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6" ht="25.5" customHeight="1">
      <c r="A14" s="69"/>
      <c r="B14" s="48"/>
      <c r="C14" s="48"/>
      <c r="D14" s="27"/>
      <c r="E14" s="57"/>
      <c r="F14" s="32"/>
    </row>
    <row r="15" spans="2:6" ht="13.5" customHeight="1">
      <c r="B15" s="48"/>
      <c r="C15" s="48"/>
      <c r="D15" s="27"/>
      <c r="E15" s="57"/>
      <c r="F15" s="32"/>
    </row>
    <row r="16" spans="2:6" ht="13.5" customHeight="1">
      <c r="B16" s="48"/>
      <c r="C16" s="48"/>
      <c r="D16" s="27"/>
      <c r="E16" s="57"/>
      <c r="F16" s="32"/>
    </row>
    <row r="17" spans="2:6" ht="13.5" customHeight="1">
      <c r="B17" s="48"/>
      <c r="C17" s="48"/>
      <c r="D17" s="27"/>
      <c r="E17" s="57"/>
      <c r="F17" s="32"/>
    </row>
    <row r="18" spans="2:6" ht="13.5" customHeight="1">
      <c r="B18" s="48"/>
      <c r="C18" s="48"/>
      <c r="D18" s="27"/>
      <c r="E18" s="57"/>
      <c r="F18" s="32"/>
    </row>
    <row r="19" spans="2:6" ht="13.5" customHeight="1">
      <c r="B19" s="48"/>
      <c r="C19" s="48"/>
      <c r="D19" s="27"/>
      <c r="E19" s="57"/>
      <c r="F19" s="32"/>
    </row>
    <row r="20" spans="2:6" ht="13.5" customHeight="1">
      <c r="B20" s="48"/>
      <c r="C20" s="48"/>
      <c r="D20" s="27"/>
      <c r="E20" s="57"/>
      <c r="F20" s="32"/>
    </row>
    <row r="21" spans="2:6" ht="13.5" customHeight="1">
      <c r="B21" s="48"/>
      <c r="C21" s="48"/>
      <c r="D21" s="27"/>
      <c r="E21" s="57"/>
      <c r="F21" s="32"/>
    </row>
    <row r="22" spans="2:6" ht="13.5" customHeight="1">
      <c r="B22" s="48"/>
      <c r="C22" s="48"/>
      <c r="D22" s="27"/>
      <c r="E22" s="57"/>
      <c r="F22" s="32"/>
    </row>
    <row r="23" spans="2:6" ht="13.5" customHeight="1">
      <c r="B23" s="48"/>
      <c r="C23" s="48"/>
      <c r="D23" s="27"/>
      <c r="E23" s="57"/>
      <c r="F23" s="32"/>
    </row>
    <row r="24" spans="2:6" ht="13.5" customHeight="1">
      <c r="B24" s="48"/>
      <c r="C24" s="48"/>
      <c r="D24" s="27"/>
      <c r="E24" s="57"/>
      <c r="F24" s="32"/>
    </row>
    <row r="25" spans="2:6" ht="13.5" customHeight="1">
      <c r="B25" s="48"/>
      <c r="C25" s="48"/>
      <c r="D25" s="27"/>
      <c r="E25" s="57"/>
      <c r="F25" s="32"/>
    </row>
    <row r="26" spans="2:6" ht="13.5" customHeight="1">
      <c r="B26" s="48"/>
      <c r="C26" s="48"/>
      <c r="D26" s="27"/>
      <c r="E26" s="57"/>
      <c r="F26" s="32"/>
    </row>
    <row r="27" spans="2:6" ht="13.5" customHeight="1">
      <c r="B27" s="48"/>
      <c r="C27" s="48"/>
      <c r="D27" s="27"/>
      <c r="E27" s="57"/>
      <c r="F27" s="32"/>
    </row>
    <row r="28" spans="2:6" ht="13.5" customHeight="1">
      <c r="B28" s="48"/>
      <c r="C28" s="48"/>
      <c r="D28" s="27"/>
      <c r="E28" s="57"/>
      <c r="F28" s="32"/>
    </row>
    <row r="29" spans="2:6" ht="13.5" customHeight="1">
      <c r="B29" s="48"/>
      <c r="C29" s="48"/>
      <c r="D29" s="27"/>
      <c r="E29" s="57"/>
      <c r="F29" s="32"/>
    </row>
    <row r="30" spans="2:6" ht="13.5" customHeight="1">
      <c r="B30" s="48"/>
      <c r="C30" s="48"/>
      <c r="D30" s="27"/>
      <c r="E30" s="57"/>
      <c r="F30" s="32"/>
    </row>
    <row r="31" spans="2:6" ht="13.5" customHeight="1">
      <c r="B31" s="48"/>
      <c r="C31" s="48"/>
      <c r="D31" s="27"/>
      <c r="E31" s="57"/>
      <c r="F31" s="32"/>
    </row>
    <row r="32" spans="2:6" ht="13.5" customHeight="1">
      <c r="B32" s="48"/>
      <c r="C32" s="48"/>
      <c r="D32" s="27"/>
      <c r="E32" s="57"/>
      <c r="F32" s="32"/>
    </row>
    <row r="33" spans="2:6" ht="13.5" customHeight="1">
      <c r="B33" s="48"/>
      <c r="C33" s="48"/>
      <c r="D33" s="27"/>
      <c r="E33" s="57"/>
      <c r="F33" s="32"/>
    </row>
    <row r="34" spans="2:6" ht="13.5" customHeight="1">
      <c r="B34" s="48"/>
      <c r="C34" s="48"/>
      <c r="D34" s="27"/>
      <c r="E34" s="57"/>
      <c r="F34" s="32"/>
    </row>
    <row r="35" spans="2:6" ht="13.5" customHeight="1">
      <c r="B35" s="48"/>
      <c r="C35" s="48"/>
      <c r="D35" s="27"/>
      <c r="E35" s="57"/>
      <c r="F35" s="32"/>
    </row>
    <row r="36" spans="2:6" ht="13.5" customHeight="1">
      <c r="B36" s="48"/>
      <c r="C36" s="48"/>
      <c r="D36" s="27"/>
      <c r="E36" s="57"/>
      <c r="F36" s="32"/>
    </row>
    <row r="37" spans="2:6" ht="13.5" customHeight="1">
      <c r="B37" s="48"/>
      <c r="C37" s="48"/>
      <c r="D37" s="27"/>
      <c r="E37" s="57"/>
      <c r="F37" s="32"/>
    </row>
    <row r="38" spans="2:6" ht="13.5" customHeight="1">
      <c r="B38" s="48"/>
      <c r="C38" s="48"/>
      <c r="D38" s="27"/>
      <c r="E38" s="57"/>
      <c r="F38" s="32"/>
    </row>
    <row r="39" spans="2:6" ht="13.5" customHeight="1">
      <c r="B39" s="48"/>
      <c r="C39" s="48"/>
      <c r="D39" s="27"/>
      <c r="E39" s="57"/>
      <c r="F39" s="32"/>
    </row>
    <row r="40" spans="2:6" ht="13.5" customHeight="1">
      <c r="B40" s="48"/>
      <c r="C40" s="48"/>
      <c r="D40" s="27"/>
      <c r="E40" s="57"/>
      <c r="F40" s="32"/>
    </row>
    <row r="41" spans="2:6" ht="13.5" customHeight="1">
      <c r="B41" s="48"/>
      <c r="C41" s="48"/>
      <c r="D41" s="27"/>
      <c r="E41" s="57"/>
      <c r="F41" s="32"/>
    </row>
    <row r="42" spans="2:6" ht="13.5" customHeight="1">
      <c r="B42" s="48"/>
      <c r="C42" s="48"/>
      <c r="D42" s="27"/>
      <c r="E42" s="57"/>
      <c r="F42" s="32"/>
    </row>
    <row r="43" spans="2:6" ht="13.5" customHeight="1">
      <c r="B43" s="48"/>
      <c r="C43" s="48"/>
      <c r="D43" s="27"/>
      <c r="E43" s="57"/>
      <c r="F43" s="32"/>
    </row>
    <row r="44" spans="2:6" ht="13.5" customHeight="1">
      <c r="B44" s="48"/>
      <c r="C44" s="48"/>
      <c r="D44" s="27"/>
      <c r="E44" s="57"/>
      <c r="F44" s="32"/>
    </row>
    <row r="45" spans="2:6" ht="13.5" customHeight="1">
      <c r="B45" s="48"/>
      <c r="C45" s="48"/>
      <c r="D45" s="27"/>
      <c r="E45" s="57"/>
      <c r="F45" s="32"/>
    </row>
    <row r="46" spans="2:6" ht="13.5" customHeight="1">
      <c r="B46" s="48"/>
      <c r="C46" s="48"/>
      <c r="D46" s="27"/>
      <c r="E46" s="57"/>
      <c r="F46" s="32"/>
    </row>
    <row r="47" spans="2:6" ht="13.5" customHeight="1">
      <c r="B47" s="48"/>
      <c r="C47" s="48"/>
      <c r="D47" s="27"/>
      <c r="E47" s="57"/>
      <c r="F47" s="32"/>
    </row>
    <row r="48" spans="2:6" ht="13.5" customHeight="1">
      <c r="B48" s="48"/>
      <c r="C48" s="48"/>
      <c r="D48" s="27"/>
      <c r="E48" s="57"/>
      <c r="F48" s="32"/>
    </row>
    <row r="49" spans="2:6" ht="13.5" customHeight="1">
      <c r="B49" s="48"/>
      <c r="C49" s="48"/>
      <c r="D49" s="27"/>
      <c r="E49" s="57"/>
      <c r="F49" s="32"/>
    </row>
    <row r="50" spans="2:6" ht="13.5" customHeight="1">
      <c r="B50" s="48"/>
      <c r="C50" s="48"/>
      <c r="D50" s="27"/>
      <c r="E50" s="57"/>
      <c r="F50" s="32"/>
    </row>
    <row r="51" spans="2:6" ht="13.5" customHeight="1">
      <c r="B51" s="48"/>
      <c r="C51" s="48"/>
      <c r="D51" s="27"/>
      <c r="E51" s="57"/>
      <c r="F51" s="32"/>
    </row>
    <row r="52" spans="2:6" ht="13.5" customHeight="1">
      <c r="B52" s="48"/>
      <c r="C52" s="48"/>
      <c r="D52" s="27"/>
      <c r="E52" s="57"/>
      <c r="F52" s="32"/>
    </row>
    <row r="53" spans="2:6" ht="13.5" customHeight="1">
      <c r="B53" s="48"/>
      <c r="C53" s="48"/>
      <c r="D53" s="27"/>
      <c r="E53" s="57"/>
      <c r="F53" s="32"/>
    </row>
    <row r="54" spans="2:6" ht="13.5" customHeight="1">
      <c r="B54" s="48"/>
      <c r="C54" s="48"/>
      <c r="D54" s="27"/>
      <c r="E54" s="57"/>
      <c r="F54" s="32"/>
    </row>
    <row r="55" spans="2:6" ht="13.5" customHeight="1">
      <c r="B55" s="48"/>
      <c r="C55" s="48"/>
      <c r="D55" s="27"/>
      <c r="E55" s="57"/>
      <c r="F55" s="32"/>
    </row>
    <row r="56" spans="2:6" ht="13.5" customHeight="1">
      <c r="B56" s="48"/>
      <c r="C56" s="48"/>
      <c r="D56" s="27"/>
      <c r="E56" s="57"/>
      <c r="F56" s="32"/>
    </row>
    <row r="57" spans="2:6" ht="13.5" customHeight="1">
      <c r="B57" s="48"/>
      <c r="C57" s="48"/>
      <c r="D57" s="27"/>
      <c r="E57" s="57"/>
      <c r="F57" s="32"/>
    </row>
    <row r="58" spans="2:6" ht="13.5" customHeight="1">
      <c r="B58" s="48"/>
      <c r="C58" s="48"/>
      <c r="D58" s="27"/>
      <c r="E58" s="57"/>
      <c r="F58" s="32"/>
    </row>
    <row r="59" spans="2:6" ht="13.5" customHeight="1">
      <c r="B59" s="48"/>
      <c r="C59" s="48"/>
      <c r="D59" s="27"/>
      <c r="E59" s="57"/>
      <c r="F59" s="32"/>
    </row>
    <row r="60" spans="2:6" ht="13.5" customHeight="1">
      <c r="B60" s="48"/>
      <c r="C60" s="48"/>
      <c r="D60" s="27"/>
      <c r="E60" s="57"/>
      <c r="F60" s="32"/>
    </row>
    <row r="61" spans="2:6" ht="13.5" customHeight="1">
      <c r="B61" s="48"/>
      <c r="C61" s="48"/>
      <c r="D61" s="27"/>
      <c r="E61" s="57"/>
      <c r="F61" s="32"/>
    </row>
    <row r="62" spans="2:6" ht="13.5" customHeight="1">
      <c r="B62" s="48"/>
      <c r="C62" s="48"/>
      <c r="D62" s="27"/>
      <c r="E62" s="57"/>
      <c r="F62" s="32"/>
    </row>
    <row r="63" spans="2:6" ht="13.5" customHeight="1">
      <c r="B63" s="48"/>
      <c r="C63" s="48"/>
      <c r="D63" s="27"/>
      <c r="E63" s="57"/>
      <c r="F63" s="32"/>
    </row>
    <row r="64" spans="2:6" ht="13.5" customHeight="1">
      <c r="B64" s="48"/>
      <c r="C64" s="48"/>
      <c r="D64" s="27"/>
      <c r="E64" s="57"/>
      <c r="F64" s="32"/>
    </row>
    <row r="65" spans="2:6" ht="13.5" customHeight="1">
      <c r="B65" s="48"/>
      <c r="C65" s="48"/>
      <c r="D65" s="27"/>
      <c r="E65" s="57"/>
      <c r="F65" s="32"/>
    </row>
    <row r="66" spans="2:6" ht="13.5" customHeight="1">
      <c r="B66" s="48"/>
      <c r="C66" s="48"/>
      <c r="D66" s="27"/>
      <c r="E66" s="57"/>
      <c r="F66" s="32"/>
    </row>
    <row r="67" spans="2:6" ht="13.5" customHeight="1">
      <c r="B67" s="48"/>
      <c r="C67" s="48"/>
      <c r="D67" s="27"/>
      <c r="E67" s="57"/>
      <c r="F67" s="32"/>
    </row>
    <row r="68" spans="2:6" ht="13.5" customHeight="1">
      <c r="B68" s="48"/>
      <c r="C68" s="48"/>
      <c r="D68" s="27"/>
      <c r="E68" s="57"/>
      <c r="F68" s="32"/>
    </row>
    <row r="69" spans="2:6" ht="13.5" customHeight="1">
      <c r="B69" s="48"/>
      <c r="C69" s="48"/>
      <c r="D69" s="27"/>
      <c r="E69" s="57"/>
      <c r="F69" s="32"/>
    </row>
    <row r="70" spans="2:6" ht="13.5" customHeight="1">
      <c r="B70" s="48"/>
      <c r="C70" s="48"/>
      <c r="D70" s="27"/>
      <c r="E70" s="57"/>
      <c r="F70" s="32"/>
    </row>
    <row r="71" spans="2:6" ht="13.5" customHeight="1">
      <c r="B71" s="48"/>
      <c r="C71" s="48"/>
      <c r="D71" s="27"/>
      <c r="E71" s="57"/>
      <c r="F71" s="32"/>
    </row>
    <row r="72" spans="2:6" ht="13.5" customHeight="1">
      <c r="B72" s="48"/>
      <c r="C72" s="48"/>
      <c r="D72" s="27"/>
      <c r="E72" s="57"/>
      <c r="F72" s="32"/>
    </row>
    <row r="73" spans="2:6" ht="13.5" customHeight="1">
      <c r="B73" s="48"/>
      <c r="C73" s="48"/>
      <c r="D73" s="27"/>
      <c r="E73" s="57"/>
      <c r="F73" s="32"/>
    </row>
    <row r="74" spans="2:6" ht="13.5" customHeight="1">
      <c r="B74" s="48"/>
      <c r="C74" s="48"/>
      <c r="D74" s="27"/>
      <c r="E74" s="57"/>
      <c r="F74" s="32"/>
    </row>
    <row r="75" spans="2:6" ht="13.5" customHeight="1">
      <c r="B75" s="48"/>
      <c r="C75" s="48"/>
      <c r="D75" s="27"/>
      <c r="E75" s="57"/>
      <c r="F75" s="32"/>
    </row>
    <row r="76" spans="2:6" ht="13.5" customHeight="1">
      <c r="B76" s="48"/>
      <c r="C76" s="48"/>
      <c r="D76" s="27"/>
      <c r="E76" s="57"/>
      <c r="F76" s="32"/>
    </row>
    <row r="77" spans="2:6" ht="13.5" customHeight="1">
      <c r="B77" s="48"/>
      <c r="C77" s="48"/>
      <c r="D77" s="27"/>
      <c r="E77" s="57"/>
      <c r="F77" s="32"/>
    </row>
    <row r="78" spans="2:6" ht="13.5" customHeight="1">
      <c r="B78" s="48"/>
      <c r="C78" s="48"/>
      <c r="D78" s="27"/>
      <c r="E78" s="57"/>
      <c r="F78" s="32"/>
    </row>
    <row r="79" spans="2:6" ht="13.5" customHeight="1">
      <c r="B79" s="48"/>
      <c r="C79" s="48"/>
      <c r="D79" s="27"/>
      <c r="E79" s="57"/>
      <c r="F79" s="32"/>
    </row>
    <row r="80" spans="2:6" ht="13.5" customHeight="1">
      <c r="B80" s="48"/>
      <c r="C80" s="48"/>
      <c r="D80" s="27"/>
      <c r="E80" s="57"/>
      <c r="F80" s="32"/>
    </row>
    <row r="81" spans="2:6" ht="13.5" customHeight="1">
      <c r="B81" s="48"/>
      <c r="C81" s="48"/>
      <c r="D81" s="27"/>
      <c r="E81" s="57"/>
      <c r="F81" s="32"/>
    </row>
    <row r="82" spans="2:6" ht="13.5" customHeight="1">
      <c r="B82" s="48"/>
      <c r="C82" s="48"/>
      <c r="D82" s="27"/>
      <c r="E82" s="57"/>
      <c r="F82" s="32"/>
    </row>
    <row r="83" spans="2:6" ht="13.5" customHeight="1">
      <c r="B83" s="48"/>
      <c r="C83" s="48"/>
      <c r="D83" s="27"/>
      <c r="E83" s="57"/>
      <c r="F83" s="32"/>
    </row>
    <row r="84" spans="2:6" ht="13.5" customHeight="1">
      <c r="B84" s="48"/>
      <c r="C84" s="48"/>
      <c r="D84" s="27"/>
      <c r="E84" s="57"/>
      <c r="F84" s="32"/>
    </row>
    <row r="85" spans="2:6" ht="13.5" customHeight="1">
      <c r="B85" s="48"/>
      <c r="C85" s="48"/>
      <c r="D85" s="27"/>
      <c r="E85" s="57"/>
      <c r="F85" s="32"/>
    </row>
    <row r="86" spans="2:6" ht="13.5" customHeight="1">
      <c r="B86" s="48"/>
      <c r="C86" s="48"/>
      <c r="D86" s="27"/>
      <c r="E86" s="57"/>
      <c r="F86" s="32"/>
    </row>
    <row r="87" spans="2:6" ht="13.5" customHeight="1">
      <c r="B87" s="48"/>
      <c r="C87" s="48"/>
      <c r="D87" s="27"/>
      <c r="E87" s="57"/>
      <c r="F87" s="32"/>
    </row>
    <row r="88" spans="2:6" ht="13.5" customHeight="1">
      <c r="B88" s="48"/>
      <c r="C88" s="48"/>
      <c r="D88" s="27"/>
      <c r="E88" s="57"/>
      <c r="F88" s="32"/>
    </row>
    <row r="89" spans="2:6" ht="13.5" customHeight="1">
      <c r="B89" s="48"/>
      <c r="C89" s="48"/>
      <c r="D89" s="27"/>
      <c r="E89" s="57"/>
      <c r="F89" s="32"/>
    </row>
    <row r="90" spans="2:6" ht="13.5" customHeight="1">
      <c r="B90" s="48"/>
      <c r="C90" s="48"/>
      <c r="D90" s="27"/>
      <c r="E90" s="57"/>
      <c r="F90" s="32"/>
    </row>
    <row r="91" spans="2:6" ht="13.5" customHeight="1">
      <c r="B91" s="48"/>
      <c r="C91" s="48"/>
      <c r="D91" s="27"/>
      <c r="E91" s="57"/>
      <c r="F91" s="32"/>
    </row>
    <row r="92" spans="2:6" ht="13.5" customHeight="1">
      <c r="B92" s="48"/>
      <c r="C92" s="48"/>
      <c r="D92" s="27"/>
      <c r="E92" s="57"/>
      <c r="F92" s="32"/>
    </row>
    <row r="93" spans="2:6" ht="13.5" customHeight="1">
      <c r="B93" s="48"/>
      <c r="C93" s="48"/>
      <c r="D93" s="27"/>
      <c r="E93" s="57"/>
      <c r="F93" s="32"/>
    </row>
    <row r="94" spans="2:6" ht="13.5" customHeight="1">
      <c r="B94" s="48"/>
      <c r="C94" s="48"/>
      <c r="D94" s="27"/>
      <c r="E94" s="57"/>
      <c r="F94" s="32"/>
    </row>
    <row r="95" spans="2:6" ht="13.5" customHeight="1">
      <c r="B95" s="48"/>
      <c r="C95" s="48"/>
      <c r="D95" s="27"/>
      <c r="E95" s="57"/>
      <c r="F95" s="32"/>
    </row>
    <row r="96" spans="2:6" ht="13.5" customHeight="1">
      <c r="B96" s="48"/>
      <c r="C96" s="48"/>
      <c r="D96" s="27"/>
      <c r="E96" s="57"/>
      <c r="F96" s="32"/>
    </row>
    <row r="97" spans="2:6" ht="13.5" customHeight="1">
      <c r="B97" s="48"/>
      <c r="C97" s="48"/>
      <c r="D97" s="27"/>
      <c r="E97" s="57"/>
      <c r="F97" s="32"/>
    </row>
    <row r="98" spans="2:6" ht="13.5" customHeight="1">
      <c r="B98" s="48"/>
      <c r="C98" s="48"/>
      <c r="D98" s="27"/>
      <c r="E98" s="57"/>
      <c r="F98" s="32"/>
    </row>
    <row r="99" spans="2:6" ht="13.5" customHeight="1">
      <c r="B99" s="48"/>
      <c r="C99" s="48"/>
      <c r="D99" s="27"/>
      <c r="E99" s="57"/>
      <c r="F99" s="32"/>
    </row>
    <row r="100" spans="2:6" ht="13.5" customHeight="1">
      <c r="B100" s="48"/>
      <c r="C100" s="48"/>
      <c r="D100" s="27"/>
      <c r="E100" s="57"/>
      <c r="F100" s="32"/>
    </row>
    <row r="101" spans="2:6" ht="13.5" customHeight="1">
      <c r="B101" s="48"/>
      <c r="C101" s="48"/>
      <c r="D101" s="27"/>
      <c r="E101" s="57"/>
      <c r="F101" s="32"/>
    </row>
    <row r="102" spans="2:6" ht="13.5" customHeight="1">
      <c r="B102" s="48"/>
      <c r="C102" s="48"/>
      <c r="D102" s="27"/>
      <c r="E102" s="57"/>
      <c r="F102" s="32"/>
    </row>
    <row r="103" spans="2:6" ht="13.5" customHeight="1">
      <c r="B103" s="48"/>
      <c r="C103" s="48"/>
      <c r="D103" s="27"/>
      <c r="E103" s="57"/>
      <c r="F103" s="32"/>
    </row>
    <row r="104" spans="2:6" ht="13.5" customHeight="1">
      <c r="B104" s="48"/>
      <c r="C104" s="48"/>
      <c r="D104" s="27"/>
      <c r="E104" s="57"/>
      <c r="F104" s="32"/>
    </row>
    <row r="105" spans="2:6" ht="13.5" customHeight="1">
      <c r="B105" s="48"/>
      <c r="C105" s="48"/>
      <c r="D105" s="27"/>
      <c r="E105" s="57"/>
      <c r="F105" s="32"/>
    </row>
    <row r="106" spans="2:6" ht="13.5" customHeight="1">
      <c r="B106" s="48"/>
      <c r="C106" s="48"/>
      <c r="D106" s="27"/>
      <c r="E106" s="57"/>
      <c r="F106" s="32"/>
    </row>
    <row r="107" spans="2:6" ht="13.5" customHeight="1">
      <c r="B107" s="48"/>
      <c r="C107" s="48"/>
      <c r="D107" s="27"/>
      <c r="E107" s="57"/>
      <c r="F107" s="32"/>
    </row>
    <row r="108" spans="2:6" ht="13.5" customHeight="1">
      <c r="B108" s="48"/>
      <c r="C108" s="48"/>
      <c r="D108" s="27"/>
      <c r="E108" s="57"/>
      <c r="F108" s="32"/>
    </row>
    <row r="109" spans="2:6" ht="13.5" customHeight="1">
      <c r="B109" s="48"/>
      <c r="C109" s="48"/>
      <c r="D109" s="27"/>
      <c r="E109" s="57"/>
      <c r="F109" s="32"/>
    </row>
    <row r="110" spans="2:6" ht="13.5" customHeight="1">
      <c r="B110" s="48"/>
      <c r="C110" s="48"/>
      <c r="D110" s="27"/>
      <c r="E110" s="57"/>
      <c r="F110" s="32"/>
    </row>
    <row r="111" spans="2:6" ht="13.5" customHeight="1">
      <c r="B111" s="48"/>
      <c r="C111" s="48"/>
      <c r="D111" s="27"/>
      <c r="E111" s="57"/>
      <c r="F111" s="32"/>
    </row>
    <row r="112" spans="2:6" ht="13.5" customHeight="1">
      <c r="B112" s="48"/>
      <c r="C112" s="48"/>
      <c r="D112" s="27"/>
      <c r="E112" s="57"/>
      <c r="F112" s="32"/>
    </row>
    <row r="113" spans="2:6" ht="13.5" customHeight="1">
      <c r="B113" s="48"/>
      <c r="C113" s="48"/>
      <c r="D113" s="27"/>
      <c r="E113" s="57"/>
      <c r="F113" s="32"/>
    </row>
    <row r="114" spans="2:6" ht="13.5" customHeight="1">
      <c r="B114" s="48"/>
      <c r="C114" s="48"/>
      <c r="D114" s="27"/>
      <c r="E114" s="57"/>
      <c r="F114" s="32"/>
    </row>
    <row r="115" spans="2:6" ht="13.5" customHeight="1">
      <c r="B115" s="48"/>
      <c r="C115" s="48"/>
      <c r="D115" s="27"/>
      <c r="E115" s="57"/>
      <c r="F115" s="32"/>
    </row>
    <row r="116" spans="2:6" ht="13.5" customHeight="1">
      <c r="B116" s="48"/>
      <c r="C116" s="48"/>
      <c r="D116" s="27"/>
      <c r="E116" s="57"/>
      <c r="F116" s="32"/>
    </row>
    <row r="117" spans="2:6" ht="13.5" customHeight="1">
      <c r="B117" s="48"/>
      <c r="C117" s="48"/>
      <c r="D117" s="27"/>
      <c r="E117" s="57"/>
      <c r="F117" s="32"/>
    </row>
    <row r="118" spans="2:6" ht="13.5" customHeight="1">
      <c r="B118" s="48"/>
      <c r="C118" s="48"/>
      <c r="D118" s="27"/>
      <c r="E118" s="57"/>
      <c r="F118" s="32"/>
    </row>
    <row r="119" spans="2:6" ht="13.5" customHeight="1">
      <c r="B119" s="48"/>
      <c r="C119" s="48"/>
      <c r="D119" s="27"/>
      <c r="E119" s="57"/>
      <c r="F119" s="32"/>
    </row>
    <row r="120" spans="2:6" ht="13.5" customHeight="1">
      <c r="B120" s="48"/>
      <c r="C120" s="48"/>
      <c r="D120" s="27"/>
      <c r="E120" s="57"/>
      <c r="F120" s="32"/>
    </row>
    <row r="121" spans="2:6" ht="13.5" customHeight="1">
      <c r="B121" s="48"/>
      <c r="C121" s="48"/>
      <c r="D121" s="27"/>
      <c r="E121" s="57"/>
      <c r="F121" s="32"/>
    </row>
    <row r="122" spans="2:6" ht="13.5" customHeight="1">
      <c r="B122" s="48"/>
      <c r="C122" s="48"/>
      <c r="D122" s="27"/>
      <c r="E122" s="57"/>
      <c r="F122" s="32"/>
    </row>
    <row r="123" spans="2:6" ht="13.5" customHeight="1">
      <c r="B123" s="48"/>
      <c r="C123" s="48"/>
      <c r="D123" s="27"/>
      <c r="E123" s="57"/>
      <c r="F123" s="32"/>
    </row>
    <row r="124" spans="2:6" ht="13.5" customHeight="1">
      <c r="B124" s="33"/>
      <c r="C124" s="33"/>
      <c r="D124" s="35"/>
      <c r="E124" s="59"/>
      <c r="F124" s="32"/>
    </row>
    <row r="125" spans="2:5" ht="10.5" customHeight="1">
      <c r="B125" s="36"/>
      <c r="E125" s="41"/>
    </row>
    <row r="126" spans="2:5" ht="10.5" customHeight="1">
      <c r="B126" s="37"/>
      <c r="E126" s="39"/>
    </row>
    <row r="127" spans="2:5" ht="10.5" customHeight="1">
      <c r="B127" s="43"/>
      <c r="E127" s="42"/>
    </row>
    <row r="128" ht="10.5" customHeight="1"/>
    <row r="129" ht="10.5" customHeight="1">
      <c r="E129" s="36"/>
    </row>
    <row r="130" ht="10.5" customHeight="1">
      <c r="E130" s="38"/>
    </row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</sheetData>
  <mergeCells count="5">
    <mergeCell ref="C4:E4"/>
    <mergeCell ref="B1:E1"/>
    <mergeCell ref="A5:C5"/>
    <mergeCell ref="A2:E2"/>
    <mergeCell ref="A3:E3"/>
  </mergeCells>
  <conditionalFormatting sqref="E14:E123">
    <cfRule type="cellIs" priority="1" dxfId="1" operator="greaterThanOrEqual" stopIfTrue="1">
      <formula>506.97</formula>
    </cfRule>
  </conditionalFormatting>
  <printOptions/>
  <pageMargins left="0.984251968503937" right="0" top="1.1811023622047245" bottom="0.7874015748031497" header="0.5118110236220472" footer="0.5118110236220472"/>
  <pageSetup fitToHeight="2"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3"/>
  <dimension ref="A1:AD58"/>
  <sheetViews>
    <sheetView workbookViewId="0" topLeftCell="A1">
      <selection activeCell="G25" sqref="G25"/>
    </sheetView>
  </sheetViews>
  <sheetFormatPr defaultColWidth="11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8.75390625" style="0" hidden="1" customWidth="1"/>
    <col min="5" max="5" width="15.00390625" style="0" customWidth="1"/>
    <col min="6" max="8" width="9.75390625" style="0" customWidth="1"/>
    <col min="9" max="9" width="8.75390625" style="0" customWidth="1"/>
    <col min="10" max="10" width="5.75390625" style="0" customWidth="1"/>
    <col min="11" max="11" width="7.875" style="0" customWidth="1"/>
    <col min="12" max="12" width="8.00390625" style="0" customWidth="1"/>
    <col min="13" max="16" width="6.75390625" style="0" customWidth="1"/>
    <col min="17" max="17" width="14.875" style="0" bestFit="1" customWidth="1"/>
    <col min="18" max="16384" width="9.125" style="0" customWidth="1"/>
  </cols>
  <sheetData>
    <row r="1" spans="2:9" ht="15" customHeight="1">
      <c r="B1" s="112"/>
      <c r="C1" s="112"/>
      <c r="D1" s="112"/>
      <c r="E1" s="112"/>
      <c r="F1" s="112"/>
      <c r="G1" s="112"/>
      <c r="H1" s="112"/>
      <c r="I1" s="15"/>
    </row>
    <row r="2" spans="2:11" ht="12" customHeight="1">
      <c r="B2" s="121" t="s">
        <v>1</v>
      </c>
      <c r="C2" s="121"/>
      <c r="D2" s="121"/>
      <c r="E2" s="121"/>
      <c r="F2" s="121"/>
      <c r="G2" s="121"/>
      <c r="H2" s="121"/>
      <c r="I2" s="121"/>
      <c r="J2" s="16"/>
      <c r="K2" s="16"/>
    </row>
    <row r="3" spans="2:11" ht="12" customHeight="1">
      <c r="B3" s="114" t="s">
        <v>48</v>
      </c>
      <c r="C3" s="114"/>
      <c r="D3" s="114"/>
      <c r="E3" s="114"/>
      <c r="F3" s="114"/>
      <c r="G3" s="114"/>
      <c r="H3" s="114"/>
      <c r="I3" s="114"/>
      <c r="J3" s="17"/>
      <c r="K3" s="17"/>
    </row>
    <row r="4" spans="2:11" ht="15.75" customHeight="1">
      <c r="B4" s="1"/>
      <c r="C4" s="18"/>
      <c r="D4" s="18"/>
      <c r="E4" s="122"/>
      <c r="F4" s="122"/>
      <c r="G4" s="122"/>
      <c r="H4" s="122"/>
      <c r="I4" s="18"/>
      <c r="J4" s="17"/>
      <c r="K4" s="17"/>
    </row>
    <row r="5" spans="1:11" ht="18" customHeight="1">
      <c r="A5" s="46"/>
      <c r="B5" s="46"/>
      <c r="C5" s="46"/>
      <c r="D5" s="46"/>
      <c r="E5" s="125" t="s">
        <v>55</v>
      </c>
      <c r="F5" s="125"/>
      <c r="G5" s="125"/>
      <c r="H5" s="125"/>
      <c r="I5" s="125"/>
      <c r="J5" s="17"/>
      <c r="K5" s="17"/>
    </row>
    <row r="6" spans="1:11" ht="18" customHeight="1">
      <c r="A6" s="128" t="s">
        <v>147</v>
      </c>
      <c r="B6" s="128"/>
      <c r="C6" s="128"/>
      <c r="D6" s="128"/>
      <c r="E6" s="128"/>
      <c r="F6" s="128"/>
      <c r="G6" s="47"/>
      <c r="H6" s="45"/>
      <c r="I6" s="45" t="s">
        <v>47</v>
      </c>
      <c r="J6" s="17"/>
      <c r="K6" s="17"/>
    </row>
    <row r="7" spans="1:10" ht="24" customHeight="1">
      <c r="A7" s="20" t="s">
        <v>64</v>
      </c>
      <c r="B7" s="20" t="s">
        <v>3</v>
      </c>
      <c r="C7" s="20" t="s">
        <v>63</v>
      </c>
      <c r="D7" s="20" t="s">
        <v>50</v>
      </c>
      <c r="E7" s="20" t="s">
        <v>62</v>
      </c>
      <c r="F7" s="20" t="s">
        <v>6</v>
      </c>
      <c r="G7" s="20" t="s">
        <v>7</v>
      </c>
      <c r="H7" s="20" t="s">
        <v>65</v>
      </c>
      <c r="I7" s="20" t="s">
        <v>66</v>
      </c>
      <c r="J7" s="21"/>
    </row>
    <row r="8" spans="1:16" ht="9" customHeight="1">
      <c r="A8" s="22"/>
      <c r="B8" s="22"/>
      <c r="C8" s="23"/>
      <c r="D8" s="23"/>
      <c r="E8" s="23"/>
      <c r="F8" s="22"/>
      <c r="G8" s="22"/>
      <c r="H8" s="22"/>
      <c r="I8" s="24"/>
      <c r="J8" s="24"/>
      <c r="P8" s="25"/>
    </row>
    <row r="9" spans="1:30" ht="19.5" customHeight="1">
      <c r="A9" s="68">
        <v>1</v>
      </c>
      <c r="B9" s="82">
        <f>data!A33</f>
        <v>25</v>
      </c>
      <c r="C9" s="83" t="str">
        <f>data!B33</f>
        <v>LUXA Jozef</v>
      </c>
      <c r="D9" s="83" t="str">
        <f>data!C33</f>
        <v>men</v>
      </c>
      <c r="E9" s="84" t="str">
        <f>data!D33</f>
        <v>Czech Republic</v>
      </c>
      <c r="F9" s="85">
        <f>data!N33</f>
        <v>87.29</v>
      </c>
      <c r="G9" s="85">
        <f>data!O33</f>
        <v>85.27</v>
      </c>
      <c r="H9" s="85">
        <f aca="true" t="shared" si="0" ref="H9:H53">SUM(F9:G9)</f>
        <v>172.56</v>
      </c>
      <c r="I9" s="85">
        <v>84.81</v>
      </c>
      <c r="J9" s="28"/>
      <c r="P9" s="29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19.5" customHeight="1">
      <c r="A10" s="68">
        <v>2</v>
      </c>
      <c r="B10" s="82">
        <f>data!A25</f>
        <v>17</v>
      </c>
      <c r="C10" s="83" t="str">
        <f>data!B25</f>
        <v>TARGOSZ Włodzimierz</v>
      </c>
      <c r="D10" s="83" t="str">
        <f>data!C25</f>
        <v>men</v>
      </c>
      <c r="E10" s="84" t="str">
        <f>data!D25</f>
        <v>Poland</v>
      </c>
      <c r="F10" s="85">
        <f>data!N25</f>
        <v>85.34</v>
      </c>
      <c r="G10" s="85">
        <f>data!O25</f>
        <v>81.54</v>
      </c>
      <c r="H10" s="85">
        <f t="shared" si="0"/>
        <v>166.88</v>
      </c>
      <c r="I10" s="85">
        <v>83.88</v>
      </c>
      <c r="J10" s="28"/>
      <c r="P10" s="29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19.5" customHeight="1">
      <c r="A11" s="68">
        <v>3</v>
      </c>
      <c r="B11" s="82">
        <f>data!A20</f>
        <v>12</v>
      </c>
      <c r="C11" s="83" t="str">
        <f>data!B20</f>
        <v>STRAND Tomasz</v>
      </c>
      <c r="D11" s="83" t="str">
        <f>data!C20</f>
        <v>men</v>
      </c>
      <c r="E11" s="84" t="str">
        <f>data!D20</f>
        <v>Czech Republic</v>
      </c>
      <c r="F11" s="85">
        <f>data!N20</f>
        <v>83.24</v>
      </c>
      <c r="G11" s="85">
        <f>data!O20</f>
        <v>78.8</v>
      </c>
      <c r="H11" s="85">
        <f t="shared" si="0"/>
        <v>162.04</v>
      </c>
      <c r="I11" s="85">
        <v>82.99</v>
      </c>
      <c r="J11" s="28"/>
      <c r="P11" s="29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13.5" customHeight="1">
      <c r="A12" s="68">
        <v>4</v>
      </c>
      <c r="B12" s="48">
        <f>data!A53</f>
        <v>45</v>
      </c>
      <c r="C12" s="51" t="str">
        <f>data!B53</f>
        <v>LEXA Patryk</v>
      </c>
      <c r="D12" s="51" t="str">
        <f>data!C53</f>
        <v>men</v>
      </c>
      <c r="E12" s="52" t="str">
        <f>data!D53</f>
        <v>Czech Republic</v>
      </c>
      <c r="F12" s="27">
        <f>data!N53</f>
        <v>85.31</v>
      </c>
      <c r="G12" s="27">
        <f>data!O53</f>
        <v>85.03</v>
      </c>
      <c r="H12" s="27">
        <f t="shared" si="0"/>
        <v>170.34</v>
      </c>
      <c r="I12" s="27">
        <v>82.32</v>
      </c>
      <c r="J12" s="28"/>
      <c r="P12" s="29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13.5" customHeight="1">
      <c r="A13" s="68">
        <v>5</v>
      </c>
      <c r="B13" s="48">
        <f>data!A23</f>
        <v>15</v>
      </c>
      <c r="C13" s="51" t="str">
        <f>data!B23</f>
        <v>MICHALIK Karol</v>
      </c>
      <c r="D13" s="51" t="str">
        <f>data!C23</f>
        <v>men</v>
      </c>
      <c r="E13" s="52" t="str">
        <f>data!D23</f>
        <v>Slovakia</v>
      </c>
      <c r="F13" s="27">
        <f>data!N23</f>
        <v>82.97</v>
      </c>
      <c r="G13" s="27">
        <f>data!O23</f>
        <v>82.72</v>
      </c>
      <c r="H13" s="27">
        <f t="shared" si="0"/>
        <v>165.69</v>
      </c>
      <c r="I13" s="27">
        <v>79.48</v>
      </c>
      <c r="J13" s="28"/>
      <c r="P13" s="29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13.5" customHeight="1">
      <c r="A14" s="68">
        <v>6</v>
      </c>
      <c r="B14" s="48">
        <f>data!A65</f>
        <v>57</v>
      </c>
      <c r="C14" s="51" t="str">
        <f>data!B65</f>
        <v>NAGEL Jens</v>
      </c>
      <c r="D14" s="51" t="str">
        <f>data!C65</f>
        <v>men</v>
      </c>
      <c r="E14" s="52" t="str">
        <f>data!D65</f>
        <v>Germany</v>
      </c>
      <c r="F14" s="27">
        <f>data!N65</f>
        <v>82.65</v>
      </c>
      <c r="G14" s="27">
        <f>data!O65</f>
        <v>79.13</v>
      </c>
      <c r="H14" s="27">
        <f t="shared" si="0"/>
        <v>161.78</v>
      </c>
      <c r="I14" s="27">
        <v>76.08</v>
      </c>
      <c r="J14" s="28"/>
      <c r="P14" s="29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ht="13.5" customHeight="1">
      <c r="A15" s="68">
        <v>7</v>
      </c>
      <c r="B15" s="48">
        <f>data!A28</f>
        <v>20</v>
      </c>
      <c r="C15" s="51" t="str">
        <f>data!B28</f>
        <v>LARSSEN Bjorn Roger</v>
      </c>
      <c r="D15" s="51" t="str">
        <f>data!C28</f>
        <v>men</v>
      </c>
      <c r="E15" s="52" t="str">
        <f>data!D28</f>
        <v>Norway</v>
      </c>
      <c r="F15" s="27">
        <f>data!N28</f>
        <v>83.34</v>
      </c>
      <c r="G15" s="27">
        <f>data!O28</f>
        <v>76.72</v>
      </c>
      <c r="H15" s="27">
        <f t="shared" si="0"/>
        <v>160.06</v>
      </c>
      <c r="I15" s="27">
        <v>74.55</v>
      </c>
      <c r="J15" s="28"/>
      <c r="P15" s="29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1:30" ht="13.5" customHeight="1">
      <c r="A16" s="68">
        <v>8</v>
      </c>
      <c r="B16" s="48">
        <f>data!A41</f>
        <v>33</v>
      </c>
      <c r="C16" s="51" t="str">
        <f>data!B41</f>
        <v>LEXA Tomasz</v>
      </c>
      <c r="D16" s="51" t="str">
        <f>data!C41</f>
        <v>men</v>
      </c>
      <c r="E16" s="52" t="str">
        <f>data!D41</f>
        <v>Czech Republic</v>
      </c>
      <c r="F16" s="27">
        <f>data!N41</f>
        <v>84.42</v>
      </c>
      <c r="G16" s="27">
        <f>data!O41</f>
        <v>77.98</v>
      </c>
      <c r="H16" s="27">
        <f t="shared" si="0"/>
        <v>162.4</v>
      </c>
      <c r="I16" s="27">
        <v>73.32</v>
      </c>
      <c r="J16" s="28"/>
      <c r="P16" s="29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1:30" ht="13.5" customHeight="1">
      <c r="A17" s="68">
        <v>9</v>
      </c>
      <c r="B17" s="48">
        <f>data!A15</f>
        <v>7</v>
      </c>
      <c r="C17" s="51" t="str">
        <f>data!B15</f>
        <v>KONKOL Pavol</v>
      </c>
      <c r="D17" s="51" t="str">
        <f>data!C15</f>
        <v>men</v>
      </c>
      <c r="E17" s="52" t="str">
        <f>data!D15</f>
        <v>Slovakia</v>
      </c>
      <c r="F17" s="27">
        <f>data!N15</f>
        <v>81.98</v>
      </c>
      <c r="G17" s="27">
        <f>data!O15</f>
        <v>81.84</v>
      </c>
      <c r="H17" s="27">
        <f t="shared" si="0"/>
        <v>163.82</v>
      </c>
      <c r="I17" s="27"/>
      <c r="J17" s="28"/>
      <c r="P17" s="29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1:10" ht="13.5" customHeight="1">
      <c r="A18" s="68">
        <v>10</v>
      </c>
      <c r="B18" s="48">
        <f>data!A40</f>
        <v>32</v>
      </c>
      <c r="C18" s="51" t="str">
        <f>data!B40</f>
        <v>NOGA Marek</v>
      </c>
      <c r="D18" s="51" t="str">
        <f>data!C40</f>
        <v>men</v>
      </c>
      <c r="E18" s="52" t="str">
        <f>data!D40</f>
        <v>Poland</v>
      </c>
      <c r="F18" s="27">
        <f>data!N40</f>
        <v>81.98</v>
      </c>
      <c r="G18" s="27">
        <f>data!O40</f>
        <v>74.97</v>
      </c>
      <c r="H18" s="27">
        <f t="shared" si="0"/>
        <v>156.95</v>
      </c>
      <c r="I18" s="27"/>
      <c r="J18" s="28"/>
    </row>
    <row r="19" spans="1:10" ht="13.5" customHeight="1">
      <c r="A19" s="68">
        <v>11</v>
      </c>
      <c r="B19" s="48">
        <f>data!A52</f>
        <v>44</v>
      </c>
      <c r="C19" s="51" t="str">
        <f>data!B52</f>
        <v>TARGOSZ Mateusz</v>
      </c>
      <c r="D19" s="51" t="str">
        <f>data!C52</f>
        <v>men</v>
      </c>
      <c r="E19" s="52" t="str">
        <f>data!D52</f>
        <v>Poland</v>
      </c>
      <c r="F19" s="27">
        <f>data!N52</f>
        <v>81.97</v>
      </c>
      <c r="G19" s="27">
        <f>data!O52</f>
        <v>78.8</v>
      </c>
      <c r="H19" s="27">
        <f t="shared" si="0"/>
        <v>160.76999999999998</v>
      </c>
      <c r="I19" s="27"/>
      <c r="J19" s="28"/>
    </row>
    <row r="20" spans="1:10" ht="13.5" customHeight="1">
      <c r="A20" s="68">
        <v>12</v>
      </c>
      <c r="B20" s="48">
        <f>data!A61</f>
        <v>53</v>
      </c>
      <c r="C20" s="51" t="str">
        <f>data!B61</f>
        <v>SCHWARZ Markus</v>
      </c>
      <c r="D20" s="51" t="str">
        <f>data!C61</f>
        <v>men</v>
      </c>
      <c r="E20" s="52" t="str">
        <f>data!D61</f>
        <v>Switzerland</v>
      </c>
      <c r="F20" s="27">
        <f>data!N61</f>
        <v>81.79</v>
      </c>
      <c r="G20" s="27">
        <f>data!O61</f>
        <v>75.67</v>
      </c>
      <c r="H20" s="27">
        <f t="shared" si="0"/>
        <v>157.46</v>
      </c>
      <c r="I20" s="27"/>
      <c r="J20" s="28"/>
    </row>
    <row r="21" spans="1:10" ht="13.5" customHeight="1">
      <c r="A21" s="68">
        <v>13</v>
      </c>
      <c r="B21" s="48">
        <f>data!A31</f>
        <v>23</v>
      </c>
      <c r="C21" s="51" t="str">
        <f>data!B31</f>
        <v>VISSER Wiebold</v>
      </c>
      <c r="D21" s="51" t="str">
        <f>data!C31</f>
        <v>men</v>
      </c>
      <c r="E21" s="52" t="str">
        <f>data!D31</f>
        <v>Germany</v>
      </c>
      <c r="F21" s="27">
        <f>data!N31</f>
        <v>81.48</v>
      </c>
      <c r="G21" s="27">
        <f>data!O31</f>
        <v>76.39</v>
      </c>
      <c r="H21" s="27">
        <f t="shared" si="0"/>
        <v>157.87</v>
      </c>
      <c r="I21" s="27"/>
      <c r="J21" s="28"/>
    </row>
    <row r="22" spans="1:10" ht="13.5" customHeight="1">
      <c r="A22" s="68">
        <v>14</v>
      </c>
      <c r="B22" s="48">
        <f>data!A30</f>
        <v>22</v>
      </c>
      <c r="C22" s="51" t="str">
        <f>data!B30</f>
        <v>MESZAROS Jan</v>
      </c>
      <c r="D22" s="51" t="str">
        <f>data!C30</f>
        <v>men</v>
      </c>
      <c r="E22" s="52" t="str">
        <f>data!D30</f>
        <v>Slovakia</v>
      </c>
      <c r="F22" s="27">
        <f>data!N30</f>
        <v>81.4</v>
      </c>
      <c r="G22" s="27">
        <f>data!O30</f>
        <v>75.52</v>
      </c>
      <c r="H22" s="27">
        <f t="shared" si="0"/>
        <v>156.92000000000002</v>
      </c>
      <c r="I22" s="27"/>
      <c r="J22" s="31"/>
    </row>
    <row r="23" spans="1:10" ht="13.5" customHeight="1">
      <c r="A23" s="68">
        <v>15</v>
      </c>
      <c r="B23" s="48">
        <f>data!A62</f>
        <v>54</v>
      </c>
      <c r="C23" s="51" t="str">
        <f>data!B62</f>
        <v>MESZAROS Robert</v>
      </c>
      <c r="D23" s="51" t="str">
        <f>data!C62</f>
        <v>men</v>
      </c>
      <c r="E23" s="52" t="str">
        <f>data!D62</f>
        <v>Slovakia</v>
      </c>
      <c r="F23" s="27">
        <f>data!N62</f>
        <v>80.21</v>
      </c>
      <c r="G23" s="27">
        <f>data!O62</f>
        <v>80.19</v>
      </c>
      <c r="H23" s="27">
        <f t="shared" si="0"/>
        <v>160.39999999999998</v>
      </c>
      <c r="I23" s="27"/>
      <c r="J23" s="31"/>
    </row>
    <row r="24" spans="1:10" ht="13.5" customHeight="1">
      <c r="A24" s="68">
        <v>16</v>
      </c>
      <c r="B24" s="48">
        <f>data!A60</f>
        <v>52</v>
      </c>
      <c r="C24" s="51" t="str">
        <f>data!B60</f>
        <v>LUXA Jan</v>
      </c>
      <c r="D24" s="51" t="str">
        <f>data!C60</f>
        <v>men</v>
      </c>
      <c r="E24" s="52" t="str">
        <f>data!D60</f>
        <v>Czech Republic</v>
      </c>
      <c r="F24" s="27">
        <f>data!N60</f>
        <v>79.79</v>
      </c>
      <c r="G24" s="27">
        <f>data!O60</f>
        <v>77.42</v>
      </c>
      <c r="H24" s="27">
        <f t="shared" si="0"/>
        <v>157.21</v>
      </c>
      <c r="I24" s="27"/>
      <c r="J24" s="31"/>
    </row>
    <row r="25" spans="1:10" ht="13.5" customHeight="1">
      <c r="A25" s="68">
        <v>17</v>
      </c>
      <c r="B25" s="48">
        <f>data!A44</f>
        <v>36</v>
      </c>
      <c r="C25" s="51" t="str">
        <f>data!B44</f>
        <v>HEINZ Maire-Hensge</v>
      </c>
      <c r="D25" s="51" t="str">
        <f>data!C44</f>
        <v>men</v>
      </c>
      <c r="E25" s="52" t="str">
        <f>data!D44</f>
        <v>Germany</v>
      </c>
      <c r="F25" s="27">
        <f>data!N44</f>
        <v>79.64</v>
      </c>
      <c r="G25" s="27">
        <f>data!O44</f>
        <v>74.73</v>
      </c>
      <c r="H25" s="27">
        <f t="shared" si="0"/>
        <v>154.37</v>
      </c>
      <c r="I25" s="27"/>
      <c r="J25" s="32"/>
    </row>
    <row r="26" spans="1:10" ht="13.5" customHeight="1">
      <c r="A26" s="68">
        <v>18</v>
      </c>
      <c r="B26" s="48">
        <f>data!A57</f>
        <v>49</v>
      </c>
      <c r="C26" s="51" t="str">
        <f>data!B57</f>
        <v>MEINDL Harald</v>
      </c>
      <c r="D26" s="51" t="str">
        <f>data!C57</f>
        <v>men</v>
      </c>
      <c r="E26" s="52" t="str">
        <f>data!D57</f>
        <v>Austria</v>
      </c>
      <c r="F26" s="27">
        <f>data!N57</f>
        <v>77.95</v>
      </c>
      <c r="G26" s="27">
        <f>data!O57</f>
        <v>72.72</v>
      </c>
      <c r="H26" s="27">
        <f t="shared" si="0"/>
        <v>150.67000000000002</v>
      </c>
      <c r="I26" s="27"/>
      <c r="J26" s="28"/>
    </row>
    <row r="27" spans="1:10" ht="13.5" customHeight="1">
      <c r="A27" s="68">
        <v>19</v>
      </c>
      <c r="B27" s="48">
        <f>data!A48</f>
        <v>40</v>
      </c>
      <c r="C27" s="51" t="str">
        <f>data!B48</f>
        <v>WANLUND Hakan</v>
      </c>
      <c r="D27" s="51" t="str">
        <f>data!C48</f>
        <v>men</v>
      </c>
      <c r="E27" s="52" t="str">
        <f>data!D48</f>
        <v>Sweden</v>
      </c>
      <c r="F27" s="27">
        <f>data!N48</f>
        <v>77.46</v>
      </c>
      <c r="G27" s="27">
        <f>data!O48</f>
        <v>76.12</v>
      </c>
      <c r="H27" s="27">
        <f t="shared" si="0"/>
        <v>153.57999999999998</v>
      </c>
      <c r="I27" s="27"/>
      <c r="J27" s="28"/>
    </row>
    <row r="28" spans="1:10" ht="13.5" customHeight="1">
      <c r="A28" s="68">
        <v>20</v>
      </c>
      <c r="B28" s="48">
        <f>data!A38</f>
        <v>30</v>
      </c>
      <c r="C28" s="51" t="str">
        <f>data!B38</f>
        <v>KLAUSLER Markus</v>
      </c>
      <c r="D28" s="51" t="str">
        <f>data!C38</f>
        <v>men</v>
      </c>
      <c r="E28" s="52" t="str">
        <f>data!D38</f>
        <v>Switzerland</v>
      </c>
      <c r="F28" s="27">
        <f>data!N38</f>
        <v>77.18</v>
      </c>
      <c r="G28" s="27">
        <f>data!O38</f>
        <v>75.43</v>
      </c>
      <c r="H28" s="27">
        <f t="shared" si="0"/>
        <v>152.61</v>
      </c>
      <c r="I28" s="27"/>
      <c r="J28" s="28"/>
    </row>
    <row r="29" spans="1:10" ht="13.5" customHeight="1">
      <c r="A29" s="68">
        <v>21</v>
      </c>
      <c r="B29" s="48">
        <f>data!A56</f>
        <v>48</v>
      </c>
      <c r="C29" s="51" t="str">
        <f>data!B56</f>
        <v>HNIZDIL Daniel</v>
      </c>
      <c r="D29" s="51" t="str">
        <f>data!C56</f>
        <v>men</v>
      </c>
      <c r="E29" s="52" t="str">
        <f>data!D56</f>
        <v>Czech Republic</v>
      </c>
      <c r="F29" s="27">
        <f>data!N56</f>
        <v>77.17</v>
      </c>
      <c r="G29" s="27">
        <f>data!O56</f>
        <v>72.03</v>
      </c>
      <c r="H29" s="27">
        <f t="shared" si="0"/>
        <v>149.2</v>
      </c>
      <c r="I29" s="27"/>
      <c r="J29" s="28"/>
    </row>
    <row r="30" spans="1:10" ht="13.5" customHeight="1">
      <c r="A30" s="68">
        <v>22</v>
      </c>
      <c r="B30" s="48">
        <f>data!A66</f>
        <v>58</v>
      </c>
      <c r="C30" s="51" t="str">
        <f>data!B66</f>
        <v>GRUNIGER Fredi</v>
      </c>
      <c r="D30" s="51" t="str">
        <f>data!C66</f>
        <v>men</v>
      </c>
      <c r="E30" s="52" t="str">
        <f>data!D66</f>
        <v>Switzerland</v>
      </c>
      <c r="F30" s="27">
        <f>data!N66</f>
        <v>76.51</v>
      </c>
      <c r="G30" s="27">
        <f>data!O66</f>
        <v>73.02</v>
      </c>
      <c r="H30" s="27">
        <f t="shared" si="0"/>
        <v>149.53</v>
      </c>
      <c r="I30" s="27"/>
      <c r="J30" s="28"/>
    </row>
    <row r="31" spans="1:10" ht="13.5" customHeight="1">
      <c r="A31" s="68">
        <v>23</v>
      </c>
      <c r="B31" s="48">
        <f>data!A32</f>
        <v>24</v>
      </c>
      <c r="C31" s="51" t="str">
        <f>data!B32</f>
        <v>PAPRZYCKI Janusz</v>
      </c>
      <c r="D31" s="51" t="str">
        <f>data!C32</f>
        <v>men</v>
      </c>
      <c r="E31" s="52" t="str">
        <f>data!D32</f>
        <v>Poland</v>
      </c>
      <c r="F31" s="27">
        <f>data!N32</f>
        <v>75.86</v>
      </c>
      <c r="G31" s="27">
        <f>data!O32</f>
        <v>73.13</v>
      </c>
      <c r="H31" s="27">
        <f t="shared" si="0"/>
        <v>148.99</v>
      </c>
      <c r="I31" s="27"/>
      <c r="J31" s="28"/>
    </row>
    <row r="32" spans="1:10" ht="13.5" customHeight="1">
      <c r="A32" s="68">
        <v>24</v>
      </c>
      <c r="B32" s="48">
        <f>data!A29</f>
        <v>21</v>
      </c>
      <c r="C32" s="51" t="str">
        <f>data!B29</f>
        <v>ERICSSON Lars-Eric</v>
      </c>
      <c r="D32" s="51" t="str">
        <f>data!C29</f>
        <v>men</v>
      </c>
      <c r="E32" s="52" t="str">
        <f>data!D29</f>
        <v>Sweden</v>
      </c>
      <c r="F32" s="27">
        <f>data!N29</f>
        <v>75.85</v>
      </c>
      <c r="G32" s="27">
        <f>data!O29</f>
        <v>73.15</v>
      </c>
      <c r="H32" s="27">
        <f t="shared" si="0"/>
        <v>149</v>
      </c>
      <c r="I32" s="27"/>
      <c r="J32" s="28"/>
    </row>
    <row r="33" spans="1:10" ht="13.5" customHeight="1">
      <c r="A33" s="68">
        <v>25</v>
      </c>
      <c r="B33" s="48">
        <f>data!A24</f>
        <v>16</v>
      </c>
      <c r="C33" s="51" t="str">
        <f>data!B24</f>
        <v>BALLES Otmar</v>
      </c>
      <c r="D33" s="51" t="str">
        <f>data!C24</f>
        <v>men</v>
      </c>
      <c r="E33" s="52" t="str">
        <f>data!D24</f>
        <v>Germany</v>
      </c>
      <c r="F33" s="27">
        <f>data!N24</f>
        <v>75.47</v>
      </c>
      <c r="G33" s="27">
        <f>data!O24</f>
        <v>74.49</v>
      </c>
      <c r="H33" s="27">
        <f t="shared" si="0"/>
        <v>149.95999999999998</v>
      </c>
      <c r="I33" s="27"/>
      <c r="J33" s="32"/>
    </row>
    <row r="34" spans="1:10" ht="13.5" customHeight="1">
      <c r="A34" s="68">
        <v>26</v>
      </c>
      <c r="B34" s="48">
        <f>data!A43</f>
        <v>35</v>
      </c>
      <c r="C34" s="51" t="str">
        <f>data!B43</f>
        <v>MESZAROS Juraj</v>
      </c>
      <c r="D34" s="51" t="str">
        <f>data!C43</f>
        <v>men</v>
      </c>
      <c r="E34" s="52" t="str">
        <f>data!D43</f>
        <v>Slovakia</v>
      </c>
      <c r="F34" s="27">
        <f>data!N43</f>
        <v>74.92</v>
      </c>
      <c r="G34" s="27">
        <f>data!O43</f>
        <v>73.48</v>
      </c>
      <c r="H34" s="27">
        <f t="shared" si="0"/>
        <v>148.4</v>
      </c>
      <c r="I34" s="27"/>
      <c r="J34" s="32"/>
    </row>
    <row r="35" spans="1:10" ht="13.5" customHeight="1">
      <c r="A35" s="68">
        <v>27</v>
      </c>
      <c r="B35" s="48">
        <f>data!A14</f>
        <v>6</v>
      </c>
      <c r="C35" s="51" t="str">
        <f>data!B14</f>
        <v>KUZA Jacek</v>
      </c>
      <c r="D35" s="51" t="str">
        <f>data!C14</f>
        <v>men</v>
      </c>
      <c r="E35" s="52" t="str">
        <f>data!D14</f>
        <v>Poland</v>
      </c>
      <c r="F35" s="27">
        <f>data!N14</f>
        <v>74.53</v>
      </c>
      <c r="G35" s="27">
        <f>data!O14</f>
        <v>73.21</v>
      </c>
      <c r="H35" s="27">
        <f t="shared" si="0"/>
        <v>147.74</v>
      </c>
      <c r="I35" s="27"/>
      <c r="J35" s="32"/>
    </row>
    <row r="36" spans="1:10" ht="13.5" customHeight="1">
      <c r="A36" s="68">
        <v>28</v>
      </c>
      <c r="B36" s="48">
        <f>data!A54</f>
        <v>46</v>
      </c>
      <c r="C36" s="51" t="str">
        <f>data!B54</f>
        <v>NAHLIK Rastislav</v>
      </c>
      <c r="D36" s="51" t="str">
        <f>data!C54</f>
        <v>men</v>
      </c>
      <c r="E36" s="52" t="str">
        <f>data!D54</f>
        <v>Slovakia</v>
      </c>
      <c r="F36" s="27">
        <f>data!N54</f>
        <v>74.35</v>
      </c>
      <c r="G36" s="27">
        <f>data!O54</f>
        <v>69.6</v>
      </c>
      <c r="H36" s="27">
        <f t="shared" si="0"/>
        <v>143.95</v>
      </c>
      <c r="I36" s="27"/>
      <c r="J36" s="32"/>
    </row>
    <row r="37" spans="1:10" ht="13.5" customHeight="1">
      <c r="A37" s="68">
        <v>29</v>
      </c>
      <c r="B37" s="48">
        <f>data!A50</f>
        <v>42</v>
      </c>
      <c r="C37" s="51" t="str">
        <f>data!B50</f>
        <v>HARTER Michael</v>
      </c>
      <c r="D37" s="51" t="str">
        <f>data!C50</f>
        <v>men</v>
      </c>
      <c r="E37" s="52" t="str">
        <f>data!D50</f>
        <v>Germany</v>
      </c>
      <c r="F37" s="27">
        <f>data!N50</f>
        <v>74.08</v>
      </c>
      <c r="G37" s="27">
        <f>data!O50</f>
        <v>68.47</v>
      </c>
      <c r="H37" s="27">
        <f t="shared" si="0"/>
        <v>142.55</v>
      </c>
      <c r="I37" s="27"/>
      <c r="J37" s="32"/>
    </row>
    <row r="38" spans="1:10" ht="13.5" customHeight="1">
      <c r="A38" s="68">
        <v>30</v>
      </c>
      <c r="B38" s="48">
        <f>data!A17</f>
        <v>9</v>
      </c>
      <c r="C38" s="51" t="str">
        <f>data!B17</f>
        <v>STRICKLER Otto</v>
      </c>
      <c r="D38" s="51" t="str">
        <f>data!C17</f>
        <v>men</v>
      </c>
      <c r="E38" s="52" t="str">
        <f>data!D17</f>
        <v>Switzerland</v>
      </c>
      <c r="F38" s="27">
        <f>data!N17</f>
        <v>73.26</v>
      </c>
      <c r="G38" s="27">
        <f>data!O17</f>
        <v>71.52</v>
      </c>
      <c r="H38" s="27">
        <f t="shared" si="0"/>
        <v>144.78</v>
      </c>
      <c r="I38" s="27"/>
      <c r="J38" s="32"/>
    </row>
    <row r="39" spans="1:10" ht="13.5" customHeight="1">
      <c r="A39" s="68">
        <v>31</v>
      </c>
      <c r="B39" s="48">
        <f>data!A12</f>
        <v>4</v>
      </c>
      <c r="C39" s="51" t="str">
        <f>data!B12</f>
        <v>BARNILS Antonio</v>
      </c>
      <c r="D39" s="51" t="str">
        <f>data!C12</f>
        <v>men</v>
      </c>
      <c r="E39" s="52" t="str">
        <f>data!D12</f>
        <v>Spain</v>
      </c>
      <c r="F39" s="27">
        <f>data!N12</f>
        <v>72.69</v>
      </c>
      <c r="G39" s="27">
        <f>data!O12</f>
        <v>71.91</v>
      </c>
      <c r="H39" s="27">
        <f t="shared" si="0"/>
        <v>144.6</v>
      </c>
      <c r="I39" s="27"/>
      <c r="J39" s="32"/>
    </row>
    <row r="40" spans="1:9" ht="13.5" customHeight="1">
      <c r="A40" s="68">
        <v>32</v>
      </c>
      <c r="B40" s="48">
        <f>data!A19</f>
        <v>11</v>
      </c>
      <c r="C40" s="51" t="str">
        <f>data!B19</f>
        <v>BAQUE Rafael</v>
      </c>
      <c r="D40" s="51" t="str">
        <f>data!C19</f>
        <v>men</v>
      </c>
      <c r="E40" s="52" t="str">
        <f>data!D19</f>
        <v>Spain</v>
      </c>
      <c r="F40" s="27">
        <f>data!N19</f>
        <v>72.65</v>
      </c>
      <c r="G40" s="27">
        <f>data!O19</f>
        <v>71.33</v>
      </c>
      <c r="H40" s="27">
        <f t="shared" si="0"/>
        <v>143.98000000000002</v>
      </c>
      <c r="I40" s="27"/>
    </row>
    <row r="41" spans="1:9" ht="13.5" customHeight="1">
      <c r="A41" s="68">
        <v>33</v>
      </c>
      <c r="B41" s="48">
        <f>data!A64</f>
        <v>56</v>
      </c>
      <c r="C41" s="51" t="str">
        <f>data!B64</f>
        <v>MOŚKO Zbigniew</v>
      </c>
      <c r="D41" s="51" t="str">
        <f>data!C64</f>
        <v>men</v>
      </c>
      <c r="E41" s="52" t="str">
        <f>data!D64</f>
        <v>Poland</v>
      </c>
      <c r="F41" s="27">
        <f>data!N64</f>
        <v>72.15</v>
      </c>
      <c r="G41" s="27">
        <f>data!O64</f>
        <v>70.58</v>
      </c>
      <c r="H41" s="27">
        <f t="shared" si="0"/>
        <v>142.73000000000002</v>
      </c>
      <c r="I41" s="27"/>
    </row>
    <row r="42" spans="1:9" ht="13.5" customHeight="1">
      <c r="A42" s="68">
        <v>34</v>
      </c>
      <c r="B42" s="48">
        <f>data!A36</f>
        <v>28</v>
      </c>
      <c r="C42" s="51" t="str">
        <f>data!B36</f>
        <v>WALLNSTORFER Kurt</v>
      </c>
      <c r="D42" s="51" t="str">
        <f>data!C36</f>
        <v>men</v>
      </c>
      <c r="E42" s="52" t="str">
        <f>data!D36</f>
        <v>Austria</v>
      </c>
      <c r="F42" s="27">
        <f>data!N36</f>
        <v>71.3</v>
      </c>
      <c r="G42" s="27">
        <f>data!O36</f>
        <v>71.28</v>
      </c>
      <c r="H42" s="27">
        <f t="shared" si="0"/>
        <v>142.57999999999998</v>
      </c>
      <c r="I42" s="27"/>
    </row>
    <row r="43" spans="1:9" ht="13.5" customHeight="1">
      <c r="A43" s="68">
        <v>35</v>
      </c>
      <c r="B43" s="48">
        <f>data!A13</f>
        <v>5</v>
      </c>
      <c r="C43" s="51" t="str">
        <f>data!B13</f>
        <v>STEIN Ralf</v>
      </c>
      <c r="D43" s="51" t="str">
        <f>data!C13</f>
        <v>men</v>
      </c>
      <c r="E43" s="52" t="str">
        <f>data!D13</f>
        <v>Germany</v>
      </c>
      <c r="F43" s="27">
        <f>data!N13</f>
        <v>70.31</v>
      </c>
      <c r="G43" s="27">
        <f>data!O13</f>
        <v>68.38</v>
      </c>
      <c r="H43" s="27">
        <f t="shared" si="0"/>
        <v>138.69</v>
      </c>
      <c r="I43" s="27"/>
    </row>
    <row r="44" spans="1:9" ht="13.5" customHeight="1">
      <c r="A44" s="68">
        <v>36</v>
      </c>
      <c r="B44" s="48">
        <f>data!A18</f>
        <v>10</v>
      </c>
      <c r="C44" s="51" t="str">
        <f>data!B18</f>
        <v>NEWTON Hugh</v>
      </c>
      <c r="D44" s="51" t="str">
        <f>data!C18</f>
        <v>men</v>
      </c>
      <c r="E44" s="52" t="str">
        <f>data!D18</f>
        <v>United Kingdom</v>
      </c>
      <c r="F44" s="27">
        <f>data!N18</f>
        <v>67.16</v>
      </c>
      <c r="G44" s="27">
        <f>data!O18</f>
        <v>65.49</v>
      </c>
      <c r="H44" s="27">
        <f t="shared" si="0"/>
        <v>132.64999999999998</v>
      </c>
      <c r="I44" s="27"/>
    </row>
    <row r="45" spans="1:9" ht="13.5" customHeight="1">
      <c r="A45" s="68">
        <v>37</v>
      </c>
      <c r="B45" s="48">
        <f>data!A9</f>
        <v>1</v>
      </c>
      <c r="C45" s="51" t="str">
        <f>data!B9</f>
        <v>HOCHWARTNER Helmut</v>
      </c>
      <c r="D45" s="51" t="str">
        <f>data!C9</f>
        <v>men</v>
      </c>
      <c r="E45" s="52" t="str">
        <f>data!D9</f>
        <v>Austria</v>
      </c>
      <c r="F45" s="27">
        <f>data!N9</f>
        <v>66.51</v>
      </c>
      <c r="G45" s="27">
        <f>data!O9</f>
        <v>66</v>
      </c>
      <c r="H45" s="27">
        <f t="shared" si="0"/>
        <v>132.51</v>
      </c>
      <c r="I45" s="27"/>
    </row>
    <row r="46" spans="1:9" ht="13.5" customHeight="1">
      <c r="A46" s="68">
        <v>38</v>
      </c>
      <c r="B46" s="48">
        <f>data!A39</f>
        <v>31</v>
      </c>
      <c r="C46" s="51" t="str">
        <f>data!B39</f>
        <v>LUSSI Gerhard</v>
      </c>
      <c r="D46" s="51" t="str">
        <f>data!C39</f>
        <v>men</v>
      </c>
      <c r="E46" s="52" t="str">
        <f>data!D39</f>
        <v>Switzerland</v>
      </c>
      <c r="F46" s="27">
        <f>data!N39</f>
        <v>66.21</v>
      </c>
      <c r="G46" s="27">
        <f>data!O39</f>
        <v>65.62</v>
      </c>
      <c r="H46" s="27">
        <f t="shared" si="0"/>
        <v>131.82999999999998</v>
      </c>
      <c r="I46" s="27"/>
    </row>
    <row r="47" spans="1:9" ht="13.5" customHeight="1">
      <c r="A47" s="68">
        <v>39</v>
      </c>
      <c r="B47" s="48">
        <f>data!A22</f>
        <v>14</v>
      </c>
      <c r="C47" s="51" t="str">
        <f>data!B22</f>
        <v>GATTERMAIER Werner</v>
      </c>
      <c r="D47" s="51" t="str">
        <f>data!C22</f>
        <v>men</v>
      </c>
      <c r="E47" s="52" t="str">
        <f>data!D22</f>
        <v>Austria</v>
      </c>
      <c r="F47" s="27">
        <f>data!N22</f>
        <v>65.36</v>
      </c>
      <c r="G47" s="27">
        <f>data!O22</f>
        <v>65.29</v>
      </c>
      <c r="H47" s="27">
        <f t="shared" si="0"/>
        <v>130.65</v>
      </c>
      <c r="I47" s="27"/>
    </row>
    <row r="48" spans="1:9" ht="13.5" customHeight="1">
      <c r="A48" s="68">
        <v>40</v>
      </c>
      <c r="B48" s="48">
        <f>data!A21</f>
        <v>13</v>
      </c>
      <c r="C48" s="51" t="str">
        <f>data!B21</f>
        <v>HASSIG Reto</v>
      </c>
      <c r="D48" s="51" t="str">
        <f>data!C21</f>
        <v>men</v>
      </c>
      <c r="E48" s="52" t="str">
        <f>data!D21</f>
        <v>Switzerland</v>
      </c>
      <c r="F48" s="27">
        <f>data!N21</f>
        <v>63.39</v>
      </c>
      <c r="G48" s="27">
        <f>data!O21</f>
        <v>61.58</v>
      </c>
      <c r="H48" s="27">
        <f t="shared" si="0"/>
        <v>124.97</v>
      </c>
      <c r="I48" s="27"/>
    </row>
    <row r="49" spans="1:9" ht="13.5" customHeight="1">
      <c r="A49" s="68">
        <v>41</v>
      </c>
      <c r="B49" s="48">
        <f>data!A26</f>
        <v>18</v>
      </c>
      <c r="C49" s="51" t="str">
        <f>data!B26</f>
        <v>HERNANDEZ Leandro</v>
      </c>
      <c r="D49" s="51" t="str">
        <f>data!C26</f>
        <v>men</v>
      </c>
      <c r="E49" s="52" t="str">
        <f>data!D26</f>
        <v>Spain</v>
      </c>
      <c r="F49" s="27">
        <f>data!N26</f>
        <v>63.38</v>
      </c>
      <c r="G49" s="27">
        <f>data!O26</f>
        <v>60.49</v>
      </c>
      <c r="H49" s="27">
        <f t="shared" si="0"/>
        <v>123.87</v>
      </c>
      <c r="I49" s="27"/>
    </row>
    <row r="50" spans="1:9" ht="13.5" customHeight="1">
      <c r="A50" s="68">
        <v>42</v>
      </c>
      <c r="B50" s="48">
        <f>data!A45</f>
        <v>37</v>
      </c>
      <c r="C50" s="51" t="str">
        <f>data!B45</f>
        <v>PUIGVI  Juan</v>
      </c>
      <c r="D50" s="51" t="str">
        <f>data!C45</f>
        <v>men</v>
      </c>
      <c r="E50" s="52" t="str">
        <f>data!D45</f>
        <v>Spain</v>
      </c>
      <c r="F50" s="27">
        <f>data!N45</f>
        <v>62.94</v>
      </c>
      <c r="G50" s="27">
        <f>data!O45</f>
        <v>58.23</v>
      </c>
      <c r="H50" s="27">
        <f t="shared" si="0"/>
        <v>121.16999999999999</v>
      </c>
      <c r="I50" s="27"/>
    </row>
    <row r="51" spans="1:9" ht="13.5" customHeight="1">
      <c r="A51" s="68">
        <v>43</v>
      </c>
      <c r="B51" s="48">
        <f>data!A37</f>
        <v>29</v>
      </c>
      <c r="C51" s="51" t="str">
        <f>data!B37</f>
        <v>THAIN Peter</v>
      </c>
      <c r="D51" s="51" t="str">
        <f>data!C37</f>
        <v>men</v>
      </c>
      <c r="E51" s="52" t="str">
        <f>data!D37</f>
        <v>United Kingdom</v>
      </c>
      <c r="F51" s="27">
        <f>data!N37</f>
        <v>58.59</v>
      </c>
      <c r="G51" s="27">
        <f>data!O37</f>
        <v>58.54</v>
      </c>
      <c r="H51" s="27">
        <f t="shared" si="0"/>
        <v>117.13</v>
      </c>
      <c r="I51" s="27"/>
    </row>
    <row r="52" spans="1:9" ht="13.5" customHeight="1">
      <c r="A52" s="68">
        <v>44</v>
      </c>
      <c r="B52" s="48">
        <f>data!A63</f>
        <v>55</v>
      </c>
      <c r="C52" s="51" t="str">
        <f>data!B63</f>
        <v>del ROSARIO Augustin</v>
      </c>
      <c r="D52" s="51" t="str">
        <f>data!C63</f>
        <v>men</v>
      </c>
      <c r="E52" s="52" t="str">
        <f>data!D63</f>
        <v>Spain</v>
      </c>
      <c r="F52" s="27">
        <f>data!N63</f>
        <v>56.43</v>
      </c>
      <c r="G52" s="27">
        <f>data!O63</f>
        <v>51.98</v>
      </c>
      <c r="H52" s="27">
        <f t="shared" si="0"/>
        <v>108.41</v>
      </c>
      <c r="I52" s="27"/>
    </row>
    <row r="53" spans="1:9" ht="13.5" customHeight="1">
      <c r="A53" s="68">
        <v>45</v>
      </c>
      <c r="B53" s="48">
        <f>data!A34</f>
        <v>26</v>
      </c>
      <c r="C53" s="51" t="str">
        <f>data!B34</f>
        <v>M GASQUE Jose</v>
      </c>
      <c r="D53" s="51" t="str">
        <f>data!C34</f>
        <v>men</v>
      </c>
      <c r="E53" s="52" t="str">
        <f>data!D34</f>
        <v>Spain</v>
      </c>
      <c r="F53" s="27">
        <f>data!N34</f>
        <v>56.41</v>
      </c>
      <c r="G53" s="27">
        <f>data!O34</f>
        <v>50.83</v>
      </c>
      <c r="H53" s="27">
        <f t="shared" si="0"/>
        <v>107.24</v>
      </c>
      <c r="I53" s="27"/>
    </row>
    <row r="57" spans="7:9" ht="12.75">
      <c r="G57" s="124"/>
      <c r="H57" s="124"/>
      <c r="I57" s="36"/>
    </row>
    <row r="58" spans="3:9" ht="12.75">
      <c r="C58" s="43"/>
      <c r="D58" s="43"/>
      <c r="G58" s="123"/>
      <c r="H58" s="123"/>
      <c r="I58" s="38"/>
    </row>
  </sheetData>
  <mergeCells count="8">
    <mergeCell ref="B1:H1"/>
    <mergeCell ref="E4:H4"/>
    <mergeCell ref="B3:I3"/>
    <mergeCell ref="B2:I2"/>
    <mergeCell ref="G57:H57"/>
    <mergeCell ref="G58:H58"/>
    <mergeCell ref="A6:F6"/>
    <mergeCell ref="E5:I5"/>
  </mergeCells>
  <conditionalFormatting sqref="F9:G53">
    <cfRule type="cellIs" priority="1" dxfId="0" operator="greaterThanOrEqual" stopIfTrue="1">
      <formula>90.13</formula>
    </cfRule>
  </conditionalFormatting>
  <printOptions/>
  <pageMargins left="0.984251968503937" right="0.1968503937007874" top="0.7874015748031497" bottom="0.1968503937007874" header="0.5118110236220472" footer="0.5118110236220472"/>
  <pageSetup fitToHeight="2"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4121"/>
  <dimension ref="A1:AC58"/>
  <sheetViews>
    <sheetView workbookViewId="0" topLeftCell="A6">
      <selection activeCell="H16" sqref="H16"/>
    </sheetView>
  </sheetViews>
  <sheetFormatPr defaultColWidth="11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8.75390625" style="0" hidden="1" customWidth="1"/>
    <col min="5" max="5" width="16.25390625" style="0" customWidth="1"/>
    <col min="6" max="6" width="9.75390625" style="0" customWidth="1"/>
    <col min="7" max="7" width="11.75390625" style="0" customWidth="1"/>
    <col min="8" max="8" width="9.75390625" style="0" customWidth="1"/>
    <col min="9" max="9" width="5.75390625" style="0" customWidth="1"/>
    <col min="10" max="10" width="7.875" style="0" customWidth="1"/>
    <col min="11" max="11" width="8.00390625" style="0" customWidth="1"/>
    <col min="12" max="15" width="6.75390625" style="0" customWidth="1"/>
    <col min="16" max="16" width="14.875" style="0" bestFit="1" customWidth="1"/>
    <col min="17" max="16384" width="9.125" style="0" customWidth="1"/>
  </cols>
  <sheetData>
    <row r="1" spans="2:8" ht="15" customHeight="1">
      <c r="B1" s="112"/>
      <c r="C1" s="112"/>
      <c r="D1" s="112"/>
      <c r="E1" s="112"/>
      <c r="F1" s="112"/>
      <c r="G1" s="112"/>
      <c r="H1" s="15"/>
    </row>
    <row r="2" spans="2:10" ht="12" customHeight="1">
      <c r="B2" s="121" t="s">
        <v>1</v>
      </c>
      <c r="C2" s="121"/>
      <c r="D2" s="121"/>
      <c r="E2" s="121"/>
      <c r="F2" s="121"/>
      <c r="G2" s="121"/>
      <c r="H2" s="121"/>
      <c r="I2" s="16"/>
      <c r="J2" s="16"/>
    </row>
    <row r="3" spans="2:10" ht="12" customHeight="1">
      <c r="B3" s="114" t="s">
        <v>48</v>
      </c>
      <c r="C3" s="114"/>
      <c r="D3" s="114"/>
      <c r="E3" s="114"/>
      <c r="F3" s="114"/>
      <c r="G3" s="114"/>
      <c r="H3" s="114"/>
      <c r="I3" s="17"/>
      <c r="J3" s="17"/>
    </row>
    <row r="4" spans="2:10" ht="15.75" customHeight="1">
      <c r="B4" s="1"/>
      <c r="C4" s="18"/>
      <c r="D4" s="18"/>
      <c r="E4" s="122"/>
      <c r="F4" s="122"/>
      <c r="G4" s="122"/>
      <c r="H4" s="18"/>
      <c r="I4" s="17"/>
      <c r="J4" s="17"/>
    </row>
    <row r="5" spans="1:10" ht="18" customHeight="1">
      <c r="A5" s="46"/>
      <c r="B5" s="46"/>
      <c r="C5" s="125" t="s">
        <v>56</v>
      </c>
      <c r="D5" s="125"/>
      <c r="E5" s="125"/>
      <c r="F5" s="125"/>
      <c r="G5" s="125"/>
      <c r="H5" s="125"/>
      <c r="I5" s="17"/>
      <c r="J5" s="17"/>
    </row>
    <row r="6" spans="1:10" ht="18" customHeight="1">
      <c r="A6" s="128" t="s">
        <v>94</v>
      </c>
      <c r="B6" s="128"/>
      <c r="C6" s="128"/>
      <c r="D6" s="128"/>
      <c r="E6" s="128"/>
      <c r="F6" s="128"/>
      <c r="G6" s="45"/>
      <c r="H6" s="45" t="s">
        <v>47</v>
      </c>
      <c r="I6" s="17"/>
      <c r="J6" s="17"/>
    </row>
    <row r="7" spans="1:9" ht="24" customHeight="1">
      <c r="A7" s="20" t="s">
        <v>64</v>
      </c>
      <c r="B7" s="20" t="s">
        <v>3</v>
      </c>
      <c r="C7" s="20" t="s">
        <v>63</v>
      </c>
      <c r="D7" s="20" t="s">
        <v>50</v>
      </c>
      <c r="E7" s="20" t="s">
        <v>62</v>
      </c>
      <c r="F7" s="20" t="s">
        <v>54</v>
      </c>
      <c r="G7" s="20" t="s">
        <v>65</v>
      </c>
      <c r="H7" s="20" t="s">
        <v>66</v>
      </c>
      <c r="I7" s="21"/>
    </row>
    <row r="8" spans="1:15" ht="9" customHeight="1">
      <c r="A8" s="22"/>
      <c r="B8" s="22"/>
      <c r="C8" s="23"/>
      <c r="D8" s="23"/>
      <c r="E8" s="23"/>
      <c r="F8" s="22"/>
      <c r="G8" s="22"/>
      <c r="H8" s="24"/>
      <c r="I8" s="24"/>
      <c r="O8" s="25"/>
    </row>
    <row r="9" spans="1:29" ht="19.5" customHeight="1">
      <c r="A9" s="68">
        <v>1</v>
      </c>
      <c r="B9" s="82">
        <f>data!A65</f>
        <v>57</v>
      </c>
      <c r="C9" s="83" t="str">
        <f>data!B65</f>
        <v>NAGEL Jens</v>
      </c>
      <c r="D9" s="83" t="str">
        <f>data!C65</f>
        <v>men</v>
      </c>
      <c r="E9" s="84" t="str">
        <f>data!D65</f>
        <v>Germany</v>
      </c>
      <c r="F9" s="85">
        <f>data!P65</f>
        <v>107.19</v>
      </c>
      <c r="G9" s="88">
        <f aca="true" t="shared" si="0" ref="G9:G53">PRODUCT(F9,1.5)</f>
        <v>160.785</v>
      </c>
      <c r="H9" s="85">
        <v>111.07</v>
      </c>
      <c r="I9" s="28"/>
      <c r="O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1:29" ht="19.5" customHeight="1">
      <c r="A10" s="68">
        <v>2</v>
      </c>
      <c r="B10" s="82">
        <f>data!A24</f>
        <v>16</v>
      </c>
      <c r="C10" s="83" t="str">
        <f>data!B24</f>
        <v>BALLES Otmar</v>
      </c>
      <c r="D10" s="83" t="str">
        <f>data!C24</f>
        <v>men</v>
      </c>
      <c r="E10" s="84" t="str">
        <f>data!D24</f>
        <v>Germany</v>
      </c>
      <c r="F10" s="85">
        <f>data!P24</f>
        <v>109.43</v>
      </c>
      <c r="G10" s="88">
        <f t="shared" si="0"/>
        <v>164.145</v>
      </c>
      <c r="H10" s="85">
        <v>110.97</v>
      </c>
      <c r="I10" s="28"/>
      <c r="O10" s="2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ht="19.5" customHeight="1">
      <c r="A11" s="68">
        <v>3</v>
      </c>
      <c r="B11" s="82">
        <f>data!A14</f>
        <v>6</v>
      </c>
      <c r="C11" s="83" t="str">
        <f>data!B14</f>
        <v>KUZA Jacek</v>
      </c>
      <c r="D11" s="83" t="str">
        <f>data!C14</f>
        <v>men</v>
      </c>
      <c r="E11" s="84" t="str">
        <f>data!D14</f>
        <v>Poland</v>
      </c>
      <c r="F11" s="85">
        <f>data!P14</f>
        <v>107.98</v>
      </c>
      <c r="G11" s="88">
        <f t="shared" si="0"/>
        <v>161.97</v>
      </c>
      <c r="H11" s="85">
        <v>109.97</v>
      </c>
      <c r="I11" s="28"/>
      <c r="O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ht="13.5" customHeight="1">
      <c r="A12" s="68">
        <v>4</v>
      </c>
      <c r="B12" s="48">
        <f>data!A33</f>
        <v>25</v>
      </c>
      <c r="C12" s="51" t="str">
        <f>data!B33</f>
        <v>LUXA Jozef</v>
      </c>
      <c r="D12" s="51" t="str">
        <f>data!C33</f>
        <v>men</v>
      </c>
      <c r="E12" s="52" t="str">
        <f>data!D33</f>
        <v>Czech Republic</v>
      </c>
      <c r="F12" s="27">
        <f>data!P33</f>
        <v>107.17</v>
      </c>
      <c r="G12" s="57">
        <f t="shared" si="0"/>
        <v>160.755</v>
      </c>
      <c r="H12" s="27">
        <v>109.36</v>
      </c>
      <c r="I12" s="28"/>
      <c r="O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 ht="13.5" customHeight="1">
      <c r="A13" s="68">
        <v>5</v>
      </c>
      <c r="B13" s="48">
        <f>data!A53</f>
        <v>45</v>
      </c>
      <c r="C13" s="51" t="str">
        <f>data!B53</f>
        <v>LEXA Patryk</v>
      </c>
      <c r="D13" s="51" t="str">
        <f>data!C53</f>
        <v>men</v>
      </c>
      <c r="E13" s="52" t="str">
        <f>data!D53</f>
        <v>Czech Republic</v>
      </c>
      <c r="F13" s="27">
        <f>data!P53</f>
        <v>114.68</v>
      </c>
      <c r="G13" s="57">
        <f t="shared" si="0"/>
        <v>172.02</v>
      </c>
      <c r="H13" s="27">
        <v>108.57</v>
      </c>
      <c r="I13" s="28"/>
      <c r="O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1:29" ht="13.5" customHeight="1">
      <c r="A14" s="68">
        <v>6</v>
      </c>
      <c r="B14" s="48">
        <f>data!A56</f>
        <v>48</v>
      </c>
      <c r="C14" s="51" t="str">
        <f>data!B56</f>
        <v>HNIZDIL Daniel</v>
      </c>
      <c r="D14" s="51" t="str">
        <f>data!C56</f>
        <v>men</v>
      </c>
      <c r="E14" s="52" t="str">
        <f>data!D56</f>
        <v>Czech Republic</v>
      </c>
      <c r="F14" s="27">
        <f>data!P56</f>
        <v>109.21</v>
      </c>
      <c r="G14" s="57">
        <f t="shared" si="0"/>
        <v>163.815</v>
      </c>
      <c r="H14" s="27">
        <v>106.41</v>
      </c>
      <c r="I14" s="28"/>
      <c r="O14" s="29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29" ht="13.5" customHeight="1">
      <c r="A15" s="68">
        <v>7</v>
      </c>
      <c r="B15" s="48">
        <f>data!A44</f>
        <v>36</v>
      </c>
      <c r="C15" s="51" t="str">
        <f>data!B44</f>
        <v>HEINZ Maire-Hensge</v>
      </c>
      <c r="D15" s="51" t="str">
        <f>data!C44</f>
        <v>men</v>
      </c>
      <c r="E15" s="52" t="str">
        <f>data!D44</f>
        <v>Germany</v>
      </c>
      <c r="F15" s="27">
        <f>data!P44</f>
        <v>107.26</v>
      </c>
      <c r="G15" s="57">
        <f t="shared" si="0"/>
        <v>160.89000000000001</v>
      </c>
      <c r="H15" s="27">
        <v>105.59</v>
      </c>
      <c r="I15" s="28"/>
      <c r="O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ht="13.5" customHeight="1">
      <c r="A16" s="68">
        <v>8</v>
      </c>
      <c r="B16" s="48">
        <f>data!A13</f>
        <v>5</v>
      </c>
      <c r="C16" s="51" t="str">
        <f>data!B13</f>
        <v>STEIN Ralf</v>
      </c>
      <c r="D16" s="51" t="str">
        <f>data!C13</f>
        <v>men</v>
      </c>
      <c r="E16" s="52" t="str">
        <f>data!D13</f>
        <v>Germany</v>
      </c>
      <c r="F16" s="27">
        <f>data!P13</f>
        <v>107.26</v>
      </c>
      <c r="G16" s="57">
        <f t="shared" si="0"/>
        <v>160.89000000000001</v>
      </c>
      <c r="H16" s="27">
        <v>0</v>
      </c>
      <c r="I16" s="28"/>
      <c r="O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9" ht="13.5" customHeight="1">
      <c r="A17" s="68">
        <v>9</v>
      </c>
      <c r="B17" s="48">
        <f>data!A20</f>
        <v>12</v>
      </c>
      <c r="C17" s="51" t="str">
        <f>data!B20</f>
        <v>STRAND Tomasz</v>
      </c>
      <c r="D17" s="51" t="str">
        <f>data!C20</f>
        <v>men</v>
      </c>
      <c r="E17" s="52" t="str">
        <f>data!D20</f>
        <v>Czech Republic</v>
      </c>
      <c r="F17" s="27">
        <f>data!P20</f>
        <v>107</v>
      </c>
      <c r="G17" s="57">
        <f t="shared" si="0"/>
        <v>160.5</v>
      </c>
      <c r="H17" s="27"/>
      <c r="I17" s="28"/>
    </row>
    <row r="18" spans="1:9" ht="13.5" customHeight="1">
      <c r="A18" s="68">
        <v>10</v>
      </c>
      <c r="B18" s="48">
        <f>data!A37</f>
        <v>29</v>
      </c>
      <c r="C18" s="51" t="str">
        <f>data!B37</f>
        <v>THAIN Peter</v>
      </c>
      <c r="D18" s="51" t="str">
        <f>data!C37</f>
        <v>men</v>
      </c>
      <c r="E18" s="52" t="str">
        <f>data!D37</f>
        <v>United Kingdom</v>
      </c>
      <c r="F18" s="27">
        <f>data!P37</f>
        <v>105.76</v>
      </c>
      <c r="G18" s="57">
        <f t="shared" si="0"/>
        <v>158.64000000000001</v>
      </c>
      <c r="H18" s="27"/>
      <c r="I18" s="28"/>
    </row>
    <row r="19" spans="1:9" ht="13.5" customHeight="1">
      <c r="A19" s="68">
        <v>11</v>
      </c>
      <c r="B19" s="48">
        <f>data!A63</f>
        <v>55</v>
      </c>
      <c r="C19" s="51" t="str">
        <f>data!B63</f>
        <v>del ROSARIO Augustin</v>
      </c>
      <c r="D19" s="51" t="str">
        <f>data!C63</f>
        <v>men</v>
      </c>
      <c r="E19" s="52" t="str">
        <f>data!D63</f>
        <v>Spain</v>
      </c>
      <c r="F19" s="27">
        <f>data!P63</f>
        <v>105.62</v>
      </c>
      <c r="G19" s="57">
        <f t="shared" si="0"/>
        <v>158.43</v>
      </c>
      <c r="H19" s="27"/>
      <c r="I19" s="28"/>
    </row>
    <row r="20" spans="1:9" ht="13.5" customHeight="1">
      <c r="A20" s="68">
        <v>12</v>
      </c>
      <c r="B20" s="48">
        <f>data!A38</f>
        <v>30</v>
      </c>
      <c r="C20" s="51" t="str">
        <f>data!B38</f>
        <v>KLAUSLER Markus</v>
      </c>
      <c r="D20" s="51" t="str">
        <f>data!C38</f>
        <v>men</v>
      </c>
      <c r="E20" s="52" t="str">
        <f>data!D38</f>
        <v>Switzerland</v>
      </c>
      <c r="F20" s="27">
        <f>data!P38</f>
        <v>105.47</v>
      </c>
      <c r="G20" s="57">
        <f t="shared" si="0"/>
        <v>158.20499999999998</v>
      </c>
      <c r="H20" s="27"/>
      <c r="I20" s="28"/>
    </row>
    <row r="21" spans="1:9" ht="13.5" customHeight="1">
      <c r="A21" s="68">
        <v>13</v>
      </c>
      <c r="B21" s="48">
        <f>data!A31</f>
        <v>23</v>
      </c>
      <c r="C21" s="51" t="str">
        <f>data!B31</f>
        <v>VISSER Wiebold</v>
      </c>
      <c r="D21" s="51" t="str">
        <f>data!C31</f>
        <v>men</v>
      </c>
      <c r="E21" s="52" t="str">
        <f>data!D31</f>
        <v>Germany</v>
      </c>
      <c r="F21" s="27">
        <f>data!P31</f>
        <v>105.38</v>
      </c>
      <c r="G21" s="57">
        <f t="shared" si="0"/>
        <v>158.07</v>
      </c>
      <c r="H21" s="27"/>
      <c r="I21" s="31"/>
    </row>
    <row r="22" spans="1:9" ht="13.5" customHeight="1">
      <c r="A22" s="68">
        <v>14</v>
      </c>
      <c r="B22" s="48">
        <f>data!A41</f>
        <v>33</v>
      </c>
      <c r="C22" s="51" t="str">
        <f>data!B41</f>
        <v>LEXA Tomasz</v>
      </c>
      <c r="D22" s="51" t="str">
        <f>data!C41</f>
        <v>men</v>
      </c>
      <c r="E22" s="52" t="str">
        <f>data!D41</f>
        <v>Czech Republic</v>
      </c>
      <c r="F22" s="27">
        <f>data!P41</f>
        <v>105.1</v>
      </c>
      <c r="G22" s="57">
        <f t="shared" si="0"/>
        <v>157.64999999999998</v>
      </c>
      <c r="H22" s="27"/>
      <c r="I22" s="31"/>
    </row>
    <row r="23" spans="1:9" ht="13.5" customHeight="1">
      <c r="A23" s="68">
        <v>15</v>
      </c>
      <c r="B23" s="48">
        <f>data!A25</f>
        <v>17</v>
      </c>
      <c r="C23" s="51" t="str">
        <f>data!B25</f>
        <v>TARGOSZ Włodzimierz</v>
      </c>
      <c r="D23" s="51" t="str">
        <f>data!C25</f>
        <v>men</v>
      </c>
      <c r="E23" s="52" t="str">
        <f>data!D25</f>
        <v>Poland</v>
      </c>
      <c r="F23" s="27">
        <f>data!P25</f>
        <v>104.98</v>
      </c>
      <c r="G23" s="57">
        <f t="shared" si="0"/>
        <v>157.47</v>
      </c>
      <c r="H23" s="27"/>
      <c r="I23" s="31"/>
    </row>
    <row r="24" spans="1:9" ht="13.5" customHeight="1">
      <c r="A24" s="68">
        <v>16</v>
      </c>
      <c r="B24" s="48">
        <f>data!A46</f>
        <v>38</v>
      </c>
      <c r="C24" s="51" t="str">
        <f>data!B46</f>
        <v>ALSAKER Thomas</v>
      </c>
      <c r="D24" s="51" t="str">
        <f>data!C46</f>
        <v>men</v>
      </c>
      <c r="E24" s="52" t="str">
        <f>data!D46</f>
        <v>Norway</v>
      </c>
      <c r="F24" s="27">
        <f>data!P46</f>
        <v>104.81</v>
      </c>
      <c r="G24" s="57">
        <f t="shared" si="0"/>
        <v>157.215</v>
      </c>
      <c r="H24" s="27"/>
      <c r="I24" s="32"/>
    </row>
    <row r="25" spans="1:9" ht="13.5" customHeight="1">
      <c r="A25" s="68">
        <v>17</v>
      </c>
      <c r="B25" s="48">
        <f>data!A23</f>
        <v>15</v>
      </c>
      <c r="C25" s="51" t="str">
        <f>data!B23</f>
        <v>MICHALIK Karol</v>
      </c>
      <c r="D25" s="51" t="str">
        <f>data!C23</f>
        <v>men</v>
      </c>
      <c r="E25" s="52" t="str">
        <f>data!D23</f>
        <v>Slovakia</v>
      </c>
      <c r="F25" s="27">
        <f>data!P23</f>
        <v>104.79</v>
      </c>
      <c r="G25" s="57">
        <f t="shared" si="0"/>
        <v>157.185</v>
      </c>
      <c r="H25" s="27"/>
      <c r="I25" s="28"/>
    </row>
    <row r="26" spans="1:9" ht="13.5" customHeight="1">
      <c r="A26" s="68">
        <v>18</v>
      </c>
      <c r="B26" s="48">
        <f>data!A28</f>
        <v>20</v>
      </c>
      <c r="C26" s="51" t="str">
        <f>data!B28</f>
        <v>LARSSEN Bjorn Roger</v>
      </c>
      <c r="D26" s="51" t="str">
        <f>data!C28</f>
        <v>men</v>
      </c>
      <c r="E26" s="52" t="str">
        <f>data!D28</f>
        <v>Norway</v>
      </c>
      <c r="F26" s="27">
        <f>data!P28</f>
        <v>104.54</v>
      </c>
      <c r="G26" s="57">
        <f t="shared" si="0"/>
        <v>156.81</v>
      </c>
      <c r="H26" s="27"/>
      <c r="I26" s="28"/>
    </row>
    <row r="27" spans="1:9" ht="13.5" customHeight="1">
      <c r="A27" s="68">
        <v>19</v>
      </c>
      <c r="B27" s="48">
        <f>data!A30</f>
        <v>22</v>
      </c>
      <c r="C27" s="51" t="str">
        <f>data!B30</f>
        <v>MESZAROS Jan</v>
      </c>
      <c r="D27" s="51" t="str">
        <f>data!C30</f>
        <v>men</v>
      </c>
      <c r="E27" s="52" t="str">
        <f>data!D30</f>
        <v>Slovakia</v>
      </c>
      <c r="F27" s="27">
        <f>data!P30</f>
        <v>103.94</v>
      </c>
      <c r="G27" s="57">
        <f t="shared" si="0"/>
        <v>155.91</v>
      </c>
      <c r="H27" s="27"/>
      <c r="I27" s="28"/>
    </row>
    <row r="28" spans="1:9" ht="13.5" customHeight="1">
      <c r="A28" s="68">
        <v>20</v>
      </c>
      <c r="B28" s="48">
        <f>data!A62</f>
        <v>54</v>
      </c>
      <c r="C28" s="51" t="str">
        <f>data!B62</f>
        <v>MESZAROS Robert</v>
      </c>
      <c r="D28" s="51" t="str">
        <f>data!C62</f>
        <v>men</v>
      </c>
      <c r="E28" s="52" t="str">
        <f>data!D62</f>
        <v>Slovakia</v>
      </c>
      <c r="F28" s="27">
        <f>data!P62</f>
        <v>103.88</v>
      </c>
      <c r="G28" s="57">
        <f t="shared" si="0"/>
        <v>155.82</v>
      </c>
      <c r="H28" s="27"/>
      <c r="I28" s="28"/>
    </row>
    <row r="29" spans="1:9" ht="13.5" customHeight="1">
      <c r="A29" s="68">
        <v>21</v>
      </c>
      <c r="B29" s="48">
        <f>data!A61</f>
        <v>53</v>
      </c>
      <c r="C29" s="51" t="str">
        <f>data!B61</f>
        <v>SCHWARZ Markus</v>
      </c>
      <c r="D29" s="51" t="str">
        <f>data!C61</f>
        <v>men</v>
      </c>
      <c r="E29" s="52" t="str">
        <f>data!D61</f>
        <v>Switzerland</v>
      </c>
      <c r="F29" s="27">
        <f>data!P61</f>
        <v>103.42</v>
      </c>
      <c r="G29" s="57">
        <f t="shared" si="0"/>
        <v>155.13</v>
      </c>
      <c r="H29" s="27"/>
      <c r="I29" s="28"/>
    </row>
    <row r="30" spans="1:9" ht="13.5" customHeight="1">
      <c r="A30" s="68">
        <v>22</v>
      </c>
      <c r="B30" s="48">
        <f>data!A21</f>
        <v>13</v>
      </c>
      <c r="C30" s="51" t="str">
        <f>data!B21</f>
        <v>HASSIG Reto</v>
      </c>
      <c r="D30" s="51" t="str">
        <f>data!C21</f>
        <v>men</v>
      </c>
      <c r="E30" s="52" t="str">
        <f>data!D21</f>
        <v>Switzerland</v>
      </c>
      <c r="F30" s="27">
        <f>data!P21</f>
        <v>103.26</v>
      </c>
      <c r="G30" s="57">
        <f t="shared" si="0"/>
        <v>154.89000000000001</v>
      </c>
      <c r="H30" s="27"/>
      <c r="I30" s="28"/>
    </row>
    <row r="31" spans="1:9" ht="13.5" customHeight="1">
      <c r="A31" s="68">
        <v>23</v>
      </c>
      <c r="B31" s="48">
        <f>data!A18</f>
        <v>10</v>
      </c>
      <c r="C31" s="51" t="str">
        <f>data!B18</f>
        <v>NEWTON Hugh</v>
      </c>
      <c r="D31" s="51" t="str">
        <f>data!C18</f>
        <v>men</v>
      </c>
      <c r="E31" s="52" t="str">
        <f>data!D18</f>
        <v>United Kingdom</v>
      </c>
      <c r="F31" s="27">
        <f>data!P18</f>
        <v>102.86</v>
      </c>
      <c r="G31" s="57">
        <f t="shared" si="0"/>
        <v>154.29</v>
      </c>
      <c r="H31" s="27"/>
      <c r="I31" s="28"/>
    </row>
    <row r="32" spans="1:9" ht="13.5" customHeight="1">
      <c r="A32" s="68">
        <v>24</v>
      </c>
      <c r="B32" s="48">
        <f>data!A36</f>
        <v>28</v>
      </c>
      <c r="C32" s="51" t="str">
        <f>data!B36</f>
        <v>WALLNSTORFER Kurt</v>
      </c>
      <c r="D32" s="51" t="str">
        <f>data!C36</f>
        <v>men</v>
      </c>
      <c r="E32" s="52" t="str">
        <f>data!D36</f>
        <v>Austria</v>
      </c>
      <c r="F32" s="27">
        <f>data!P36</f>
        <v>102.62</v>
      </c>
      <c r="G32" s="57">
        <f t="shared" si="0"/>
        <v>153.93</v>
      </c>
      <c r="H32" s="27"/>
      <c r="I32" s="32"/>
    </row>
    <row r="33" spans="1:9" ht="13.5" customHeight="1">
      <c r="A33" s="68">
        <v>25</v>
      </c>
      <c r="B33" s="48">
        <f>data!A45</f>
        <v>37</v>
      </c>
      <c r="C33" s="51" t="str">
        <f>data!B45</f>
        <v>PUIGVI  Juan</v>
      </c>
      <c r="D33" s="51" t="str">
        <f>data!C45</f>
        <v>men</v>
      </c>
      <c r="E33" s="52" t="str">
        <f>data!D45</f>
        <v>Spain</v>
      </c>
      <c r="F33" s="27">
        <f>data!P45</f>
        <v>101.51</v>
      </c>
      <c r="G33" s="57">
        <f t="shared" si="0"/>
        <v>152.26500000000001</v>
      </c>
      <c r="H33" s="27"/>
      <c r="I33" s="32"/>
    </row>
    <row r="34" spans="1:9" ht="13.5" customHeight="1">
      <c r="A34" s="68">
        <v>26</v>
      </c>
      <c r="B34" s="48">
        <f>data!A50</f>
        <v>42</v>
      </c>
      <c r="C34" s="51" t="str">
        <f>data!B50</f>
        <v>HARTER Michael</v>
      </c>
      <c r="D34" s="51" t="str">
        <f>data!C50</f>
        <v>men</v>
      </c>
      <c r="E34" s="52" t="str">
        <f>data!D50</f>
        <v>Germany</v>
      </c>
      <c r="F34" s="27">
        <f>data!P50</f>
        <v>101.44</v>
      </c>
      <c r="G34" s="57">
        <f t="shared" si="0"/>
        <v>152.16</v>
      </c>
      <c r="H34" s="27"/>
      <c r="I34" s="32"/>
    </row>
    <row r="35" spans="1:9" ht="13.5" customHeight="1">
      <c r="A35" s="68">
        <v>27</v>
      </c>
      <c r="B35" s="48">
        <f>data!A55</f>
        <v>47</v>
      </c>
      <c r="C35" s="51" t="str">
        <f>data!B55</f>
        <v>HOWLETT Colin</v>
      </c>
      <c r="D35" s="51" t="str">
        <f>data!C55</f>
        <v>men</v>
      </c>
      <c r="E35" s="52" t="str">
        <f>data!D55</f>
        <v>United Kingdom</v>
      </c>
      <c r="F35" s="27">
        <f>data!P55</f>
        <v>101.17</v>
      </c>
      <c r="G35" s="57">
        <f t="shared" si="0"/>
        <v>151.755</v>
      </c>
      <c r="H35" s="27"/>
      <c r="I35" s="32"/>
    </row>
    <row r="36" spans="1:9" ht="13.5" customHeight="1">
      <c r="A36" s="68">
        <v>28</v>
      </c>
      <c r="B36" s="48">
        <f>data!A60</f>
        <v>52</v>
      </c>
      <c r="C36" s="51" t="str">
        <f>data!B60</f>
        <v>LUXA Jan</v>
      </c>
      <c r="D36" s="51" t="str">
        <f>data!C60</f>
        <v>men</v>
      </c>
      <c r="E36" s="52" t="str">
        <f>data!D60</f>
        <v>Czech Republic</v>
      </c>
      <c r="F36" s="27">
        <f>data!P60</f>
        <v>101</v>
      </c>
      <c r="G36" s="57">
        <f t="shared" si="0"/>
        <v>151.5</v>
      </c>
      <c r="H36" s="27"/>
      <c r="I36" s="32"/>
    </row>
    <row r="37" spans="1:9" ht="13.5" customHeight="1">
      <c r="A37" s="68">
        <v>29</v>
      </c>
      <c r="B37" s="48">
        <f>data!A26</f>
        <v>18</v>
      </c>
      <c r="C37" s="51" t="str">
        <f>data!B26</f>
        <v>HERNANDEZ Leandro</v>
      </c>
      <c r="D37" s="51" t="str">
        <f>data!C26</f>
        <v>men</v>
      </c>
      <c r="E37" s="52" t="str">
        <f>data!D26</f>
        <v>Spain</v>
      </c>
      <c r="F37" s="27">
        <f>data!P26</f>
        <v>100.05</v>
      </c>
      <c r="G37" s="57">
        <f t="shared" si="0"/>
        <v>150.075</v>
      </c>
      <c r="H37" s="27"/>
      <c r="I37" s="32"/>
    </row>
    <row r="38" spans="1:9" ht="13.5" customHeight="1">
      <c r="A38" s="68">
        <v>30</v>
      </c>
      <c r="B38" s="48">
        <f>data!A12</f>
        <v>4</v>
      </c>
      <c r="C38" s="51" t="str">
        <f>data!B12</f>
        <v>BARNILS Antonio</v>
      </c>
      <c r="D38" s="51" t="str">
        <f>data!C12</f>
        <v>men</v>
      </c>
      <c r="E38" s="52" t="str">
        <f>data!D12</f>
        <v>Spain</v>
      </c>
      <c r="F38" s="27">
        <f>data!P12</f>
        <v>99.74</v>
      </c>
      <c r="G38" s="57">
        <f t="shared" si="0"/>
        <v>149.60999999999999</v>
      </c>
      <c r="H38" s="27"/>
      <c r="I38" s="32"/>
    </row>
    <row r="39" spans="1:9" ht="13.5" customHeight="1">
      <c r="A39" s="68">
        <v>31</v>
      </c>
      <c r="B39" s="48">
        <f>data!A17</f>
        <v>9</v>
      </c>
      <c r="C39" s="51" t="str">
        <f>data!B17</f>
        <v>STRICKLER Otto</v>
      </c>
      <c r="D39" s="51" t="str">
        <f>data!C17</f>
        <v>men</v>
      </c>
      <c r="E39" s="52" t="str">
        <f>data!D17</f>
        <v>Switzerland</v>
      </c>
      <c r="F39" s="27">
        <f>data!P17</f>
        <v>98.72</v>
      </c>
      <c r="G39" s="57">
        <f t="shared" si="0"/>
        <v>148.07999999999998</v>
      </c>
      <c r="H39" s="27"/>
      <c r="I39" s="32"/>
    </row>
    <row r="40" spans="1:8" ht="13.5" customHeight="1">
      <c r="A40" s="68">
        <v>32</v>
      </c>
      <c r="B40" s="48">
        <f>data!A57</f>
        <v>49</v>
      </c>
      <c r="C40" s="51" t="str">
        <f>data!B57</f>
        <v>MEINDL Harald</v>
      </c>
      <c r="D40" s="51" t="str">
        <f>data!C57</f>
        <v>men</v>
      </c>
      <c r="E40" s="52" t="str">
        <f>data!D57</f>
        <v>Austria</v>
      </c>
      <c r="F40" s="27">
        <f>data!P57</f>
        <v>98.06</v>
      </c>
      <c r="G40" s="57">
        <f t="shared" si="0"/>
        <v>147.09</v>
      </c>
      <c r="H40" s="27"/>
    </row>
    <row r="41" spans="1:8" ht="13.5" customHeight="1">
      <c r="A41" s="68">
        <v>33</v>
      </c>
      <c r="B41" s="48">
        <f>data!A43</f>
        <v>35</v>
      </c>
      <c r="C41" s="51" t="str">
        <f>data!B43</f>
        <v>MESZAROS Juraj</v>
      </c>
      <c r="D41" s="51" t="str">
        <f>data!C43</f>
        <v>men</v>
      </c>
      <c r="E41" s="52" t="str">
        <f>data!D43</f>
        <v>Slovakia</v>
      </c>
      <c r="F41" s="27">
        <f>data!P43</f>
        <v>97.91</v>
      </c>
      <c r="G41" s="57">
        <f t="shared" si="0"/>
        <v>146.865</v>
      </c>
      <c r="H41" s="27"/>
    </row>
    <row r="42" spans="1:8" ht="13.5" customHeight="1">
      <c r="A42" s="68">
        <v>34</v>
      </c>
      <c r="B42" s="48">
        <f>data!A66</f>
        <v>58</v>
      </c>
      <c r="C42" s="51" t="str">
        <f>data!B66</f>
        <v>GRUNIGER Fredi</v>
      </c>
      <c r="D42" s="51" t="str">
        <f>data!C66</f>
        <v>men</v>
      </c>
      <c r="E42" s="52" t="str">
        <f>data!D66</f>
        <v>Switzerland</v>
      </c>
      <c r="F42" s="27">
        <f>data!P66</f>
        <v>97.79</v>
      </c>
      <c r="G42" s="57">
        <f t="shared" si="0"/>
        <v>146.685</v>
      </c>
      <c r="H42" s="27"/>
    </row>
    <row r="43" spans="1:8" ht="13.5" customHeight="1">
      <c r="A43" s="68">
        <v>35</v>
      </c>
      <c r="B43" s="48">
        <f>data!A54</f>
        <v>46</v>
      </c>
      <c r="C43" s="51" t="str">
        <f>data!B54</f>
        <v>NAHLIK Rastislav</v>
      </c>
      <c r="D43" s="51" t="str">
        <f>data!C54</f>
        <v>men</v>
      </c>
      <c r="E43" s="52" t="str">
        <f>data!D54</f>
        <v>Slovakia</v>
      </c>
      <c r="F43" s="27">
        <f>data!P54</f>
        <v>97.27</v>
      </c>
      <c r="G43" s="57">
        <f t="shared" si="0"/>
        <v>145.905</v>
      </c>
      <c r="H43" s="27"/>
    </row>
    <row r="44" spans="1:8" ht="13.5" customHeight="1">
      <c r="A44" s="68">
        <v>36</v>
      </c>
      <c r="B44" s="48">
        <f>data!A34</f>
        <v>26</v>
      </c>
      <c r="C44" s="51" t="str">
        <f>data!B34</f>
        <v>M GASQUE Jose</v>
      </c>
      <c r="D44" s="51" t="str">
        <f>data!C34</f>
        <v>men</v>
      </c>
      <c r="E44" s="52" t="str">
        <f>data!D34</f>
        <v>Spain</v>
      </c>
      <c r="F44" s="27">
        <f>data!P34</f>
        <v>96.29</v>
      </c>
      <c r="G44" s="57">
        <f t="shared" si="0"/>
        <v>144.435</v>
      </c>
      <c r="H44" s="27"/>
    </row>
    <row r="45" spans="1:8" ht="13.5" customHeight="1">
      <c r="A45" s="68">
        <v>37</v>
      </c>
      <c r="B45" s="48">
        <f>data!A39</f>
        <v>31</v>
      </c>
      <c r="C45" s="51" t="str">
        <f>data!B39</f>
        <v>LUSSI Gerhard</v>
      </c>
      <c r="D45" s="51" t="str">
        <f>data!C39</f>
        <v>men</v>
      </c>
      <c r="E45" s="52" t="str">
        <f>data!D39</f>
        <v>Switzerland</v>
      </c>
      <c r="F45" s="27">
        <f>data!P39</f>
        <v>96.22</v>
      </c>
      <c r="G45" s="57">
        <f t="shared" si="0"/>
        <v>144.32999999999998</v>
      </c>
      <c r="H45" s="27"/>
    </row>
    <row r="46" spans="1:8" ht="13.5" customHeight="1">
      <c r="A46" s="68">
        <v>38</v>
      </c>
      <c r="B46" s="48">
        <f>data!A22</f>
        <v>14</v>
      </c>
      <c r="C46" s="51" t="str">
        <f>data!B22</f>
        <v>GATTERMAIER Werner</v>
      </c>
      <c r="D46" s="51" t="str">
        <f>data!C22</f>
        <v>men</v>
      </c>
      <c r="E46" s="52" t="str">
        <f>data!D22</f>
        <v>Austria</v>
      </c>
      <c r="F46" s="27">
        <f>data!P22</f>
        <v>95.88</v>
      </c>
      <c r="G46" s="57">
        <f t="shared" si="0"/>
        <v>143.82</v>
      </c>
      <c r="H46" s="27"/>
    </row>
    <row r="47" spans="1:8" ht="13.5" customHeight="1">
      <c r="A47" s="68">
        <v>39</v>
      </c>
      <c r="B47" s="48">
        <f>data!A40</f>
        <v>32</v>
      </c>
      <c r="C47" s="51" t="str">
        <f>data!B40</f>
        <v>NOGA Marek</v>
      </c>
      <c r="D47" s="51" t="str">
        <f>data!C40</f>
        <v>men</v>
      </c>
      <c r="E47" s="52" t="str">
        <f>data!D40</f>
        <v>Poland</v>
      </c>
      <c r="F47" s="27">
        <f>data!P40</f>
        <v>93.66</v>
      </c>
      <c r="G47" s="57">
        <f t="shared" si="0"/>
        <v>140.49</v>
      </c>
      <c r="H47" s="27"/>
    </row>
    <row r="48" spans="1:8" ht="13.5" customHeight="1">
      <c r="A48" s="68">
        <v>40</v>
      </c>
      <c r="B48" s="48">
        <f>data!A64</f>
        <v>56</v>
      </c>
      <c r="C48" s="51" t="str">
        <f>data!B64</f>
        <v>MOŚKO Zbigniew</v>
      </c>
      <c r="D48" s="51" t="str">
        <f>data!C64</f>
        <v>men</v>
      </c>
      <c r="E48" s="52" t="str">
        <f>data!D64</f>
        <v>Poland</v>
      </c>
      <c r="F48" s="27">
        <f>data!P64</f>
        <v>93.29</v>
      </c>
      <c r="G48" s="57">
        <f t="shared" si="0"/>
        <v>139.935</v>
      </c>
      <c r="H48" s="27"/>
    </row>
    <row r="49" spans="1:8" ht="13.5" customHeight="1">
      <c r="A49" s="68">
        <v>41</v>
      </c>
      <c r="B49" s="48">
        <f>data!A15</f>
        <v>7</v>
      </c>
      <c r="C49" s="51" t="str">
        <f>data!B15</f>
        <v>KONKOL Pavol</v>
      </c>
      <c r="D49" s="51" t="str">
        <f>data!C15</f>
        <v>men</v>
      </c>
      <c r="E49" s="52" t="str">
        <f>data!D15</f>
        <v>Slovakia</v>
      </c>
      <c r="F49" s="27">
        <f>data!P15</f>
        <v>0</v>
      </c>
      <c r="G49" s="57">
        <f t="shared" si="0"/>
        <v>0</v>
      </c>
      <c r="H49" s="27"/>
    </row>
    <row r="50" spans="1:8" ht="13.5" customHeight="1">
      <c r="A50" s="68">
        <v>42</v>
      </c>
      <c r="B50" s="48">
        <f>data!A19</f>
        <v>11</v>
      </c>
      <c r="C50" s="51" t="str">
        <f>data!B19</f>
        <v>BAQUE Rafael</v>
      </c>
      <c r="D50" s="51" t="str">
        <f>data!C19</f>
        <v>men</v>
      </c>
      <c r="E50" s="52" t="str">
        <f>data!D19</f>
        <v>Spain</v>
      </c>
      <c r="F50" s="27">
        <f>data!P19</f>
        <v>0</v>
      </c>
      <c r="G50" s="57">
        <f t="shared" si="0"/>
        <v>0</v>
      </c>
      <c r="H50" s="27"/>
    </row>
    <row r="51" spans="1:8" ht="13.5" customHeight="1">
      <c r="A51" s="68">
        <v>43</v>
      </c>
      <c r="B51" s="48">
        <f>data!A29</f>
        <v>21</v>
      </c>
      <c r="C51" s="51" t="str">
        <f>data!B29</f>
        <v>ERICSSON Lars-Eric</v>
      </c>
      <c r="D51" s="51" t="str">
        <f>data!C29</f>
        <v>men</v>
      </c>
      <c r="E51" s="52" t="str">
        <f>data!D29</f>
        <v>Sweden</v>
      </c>
      <c r="F51" s="27">
        <f>data!P29</f>
        <v>0</v>
      </c>
      <c r="G51" s="57">
        <f t="shared" si="0"/>
        <v>0</v>
      </c>
      <c r="H51" s="27"/>
    </row>
    <row r="52" spans="1:8" ht="13.5" customHeight="1">
      <c r="A52" s="68">
        <v>44</v>
      </c>
      <c r="B52" s="48">
        <f>data!A32</f>
        <v>24</v>
      </c>
      <c r="C52" s="51" t="str">
        <f>data!B32</f>
        <v>PAPRZYCKI Janusz</v>
      </c>
      <c r="D52" s="51" t="str">
        <f>data!C32</f>
        <v>men</v>
      </c>
      <c r="E52" s="52" t="str">
        <f>data!D32</f>
        <v>Poland</v>
      </c>
      <c r="F52" s="27">
        <f>data!P32</f>
        <v>0</v>
      </c>
      <c r="G52" s="57">
        <f t="shared" si="0"/>
        <v>0</v>
      </c>
      <c r="H52" s="27"/>
    </row>
    <row r="53" spans="1:8" ht="13.5" customHeight="1">
      <c r="A53" s="68">
        <v>45</v>
      </c>
      <c r="B53" s="48">
        <f>data!A52</f>
        <v>44</v>
      </c>
      <c r="C53" s="51" t="str">
        <f>data!B52</f>
        <v>TARGOSZ Mateusz</v>
      </c>
      <c r="D53" s="51" t="str">
        <f>data!C52</f>
        <v>men</v>
      </c>
      <c r="E53" s="52" t="str">
        <f>data!D52</f>
        <v>Poland</v>
      </c>
      <c r="F53" s="27">
        <f>data!P52</f>
        <v>0</v>
      </c>
      <c r="G53" s="57">
        <f t="shared" si="0"/>
        <v>0</v>
      </c>
      <c r="H53" s="27"/>
    </row>
    <row r="57" spans="7:8" ht="12.75">
      <c r="G57" s="36"/>
      <c r="H57" s="36"/>
    </row>
    <row r="58" spans="3:8" ht="12.75">
      <c r="C58" s="43"/>
      <c r="D58" s="43"/>
      <c r="G58" s="38"/>
      <c r="H58" s="38"/>
    </row>
  </sheetData>
  <mergeCells count="6">
    <mergeCell ref="C5:H5"/>
    <mergeCell ref="A6:F6"/>
    <mergeCell ref="B1:G1"/>
    <mergeCell ref="E4:G4"/>
    <mergeCell ref="B3:H3"/>
    <mergeCell ref="B2:H2"/>
  </mergeCells>
  <conditionalFormatting sqref="F9:F53">
    <cfRule type="cellIs" priority="1" dxfId="0" operator="greaterThanOrEqual" stopIfTrue="1">
      <formula>119.41</formula>
    </cfRule>
  </conditionalFormatting>
  <printOptions/>
  <pageMargins left="1.1811023622047245" right="0.3937007874015748" top="0.7874015748031497" bottom="0.1968503937007874" header="0.5118110236220472" footer="0.5118110236220472"/>
  <pageSetup fitToHeight="2"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0311"/>
  <dimension ref="A1:AC54"/>
  <sheetViews>
    <sheetView workbookViewId="0" topLeftCell="A7">
      <selection activeCell="F9" sqref="F9"/>
    </sheetView>
  </sheetViews>
  <sheetFormatPr defaultColWidth="11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8.25390625" style="0" hidden="1" customWidth="1"/>
    <col min="5" max="5" width="15.00390625" style="0" customWidth="1"/>
    <col min="6" max="6" width="11.75390625" style="0" customWidth="1"/>
    <col min="7" max="7" width="9.75390625" style="0" customWidth="1"/>
    <col min="8" max="8" width="10.75390625" style="0" customWidth="1"/>
    <col min="9" max="9" width="12.75390625" style="0" customWidth="1"/>
    <col min="10" max="10" width="11.75390625" style="0" customWidth="1"/>
    <col min="11" max="11" width="7.875" style="0" hidden="1" customWidth="1"/>
    <col min="12" max="15" width="6.75390625" style="0" customWidth="1"/>
    <col min="16" max="16" width="14.875" style="0" bestFit="1" customWidth="1"/>
    <col min="17" max="16384" width="9.125" style="0" customWidth="1"/>
  </cols>
  <sheetData>
    <row r="1" spans="2:9" ht="15" customHeight="1">
      <c r="B1" s="112"/>
      <c r="C1" s="112"/>
      <c r="D1" s="112"/>
      <c r="E1" s="112"/>
      <c r="F1" s="112"/>
      <c r="G1" s="112"/>
      <c r="H1" s="112"/>
      <c r="I1" s="112"/>
    </row>
    <row r="2" spans="1:11" ht="12" customHeight="1">
      <c r="A2" s="121" t="s">
        <v>59</v>
      </c>
      <c r="B2" s="121"/>
      <c r="C2" s="121"/>
      <c r="D2" s="121"/>
      <c r="E2" s="121"/>
      <c r="F2" s="121"/>
      <c r="G2" s="121"/>
      <c r="H2" s="121"/>
      <c r="I2" s="121"/>
      <c r="J2" s="67"/>
      <c r="K2" s="63"/>
    </row>
    <row r="3" spans="1:11" ht="12" customHeight="1">
      <c r="A3" s="114" t="s">
        <v>60</v>
      </c>
      <c r="B3" s="114"/>
      <c r="C3" s="114"/>
      <c r="D3" s="114"/>
      <c r="E3" s="114"/>
      <c r="F3" s="114"/>
      <c r="G3" s="114"/>
      <c r="H3" s="114"/>
      <c r="I3" s="114"/>
      <c r="J3" s="62"/>
      <c r="K3" s="62"/>
    </row>
    <row r="4" spans="2:11" ht="18" customHeight="1">
      <c r="B4" s="1"/>
      <c r="C4" s="18"/>
      <c r="D4" s="18"/>
      <c r="E4" s="18"/>
      <c r="F4" s="122" t="s">
        <v>81</v>
      </c>
      <c r="G4" s="122"/>
      <c r="H4" s="122"/>
      <c r="I4" s="122"/>
      <c r="J4" s="18"/>
      <c r="K4" s="18"/>
    </row>
    <row r="5" spans="1:11" ht="18" customHeight="1">
      <c r="A5" s="130" t="s">
        <v>95</v>
      </c>
      <c r="B5" s="130"/>
      <c r="C5" s="130"/>
      <c r="D5" s="130"/>
      <c r="E5" s="130"/>
      <c r="F5" s="130"/>
      <c r="G5" s="18"/>
      <c r="H5" s="18"/>
      <c r="I5" s="18"/>
      <c r="J5" s="17"/>
      <c r="K5" s="17"/>
    </row>
    <row r="6" spans="2:11" ht="13.5" customHeight="1">
      <c r="B6" s="56"/>
      <c r="C6" s="1"/>
      <c r="D6" s="56"/>
      <c r="E6" s="56"/>
      <c r="F6" s="56"/>
      <c r="G6" s="56"/>
      <c r="H6" s="56"/>
      <c r="I6" s="56"/>
      <c r="J6" s="17"/>
      <c r="K6" s="17"/>
    </row>
    <row r="7" spans="1:10" ht="24" customHeight="1">
      <c r="A7" s="20" t="s">
        <v>64</v>
      </c>
      <c r="B7" s="20" t="s">
        <v>3</v>
      </c>
      <c r="C7" s="20" t="s">
        <v>63</v>
      </c>
      <c r="D7" s="20" t="s">
        <v>50</v>
      </c>
      <c r="E7" s="20" t="s">
        <v>62</v>
      </c>
      <c r="F7" s="50" t="s">
        <v>78</v>
      </c>
      <c r="G7" s="50" t="s">
        <v>79</v>
      </c>
      <c r="H7" s="50" t="s">
        <v>80</v>
      </c>
      <c r="I7" s="20" t="s">
        <v>65</v>
      </c>
      <c r="J7" s="21"/>
    </row>
    <row r="8" spans="1:15" ht="9" customHeight="1">
      <c r="A8" s="22"/>
      <c r="B8" s="22"/>
      <c r="C8" s="23"/>
      <c r="D8" s="23"/>
      <c r="E8" s="23"/>
      <c r="F8" s="22"/>
      <c r="G8" s="22"/>
      <c r="H8" s="22"/>
      <c r="I8" s="22"/>
      <c r="J8" s="24"/>
      <c r="O8" s="25"/>
    </row>
    <row r="9" spans="1:29" ht="19.5" customHeight="1">
      <c r="A9" s="68">
        <v>1</v>
      </c>
      <c r="B9" s="82">
        <f>data!A53</f>
        <v>45</v>
      </c>
      <c r="C9" s="87" t="str">
        <f>data!B53</f>
        <v>LEXA Patryk</v>
      </c>
      <c r="D9" s="82" t="str">
        <f>data!C53</f>
        <v>men</v>
      </c>
      <c r="E9" s="82" t="str">
        <f>data!D53</f>
        <v>Czech Republic</v>
      </c>
      <c r="F9" s="88">
        <f>results!E53+results!H53+results!I53+results!J53+results!L53</f>
        <v>535.295</v>
      </c>
      <c r="G9" s="85">
        <f>results!O53</f>
        <v>170.34</v>
      </c>
      <c r="H9" s="88">
        <f>results!Q53</f>
        <v>172.02</v>
      </c>
      <c r="I9" s="88">
        <f aca="true" t="shared" si="0" ref="I9:I48">SUM(F9:H9)</f>
        <v>877.655</v>
      </c>
      <c r="J9" s="28"/>
      <c r="O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1:29" ht="19.5" customHeight="1">
      <c r="A10" s="68">
        <v>2</v>
      </c>
      <c r="B10" s="82">
        <f>data!A44</f>
        <v>36</v>
      </c>
      <c r="C10" s="87" t="str">
        <f>data!B44</f>
        <v>HEINZ Maire-Hensge</v>
      </c>
      <c r="D10" s="82" t="str">
        <f>data!C44</f>
        <v>men</v>
      </c>
      <c r="E10" s="82" t="str">
        <f>data!D44</f>
        <v>Germany</v>
      </c>
      <c r="F10" s="88">
        <f>results!E44+results!H44+results!I44+results!J44+results!L44</f>
        <v>542.57</v>
      </c>
      <c r="G10" s="85">
        <f>results!O44</f>
        <v>154.37</v>
      </c>
      <c r="H10" s="88">
        <f>results!Q44</f>
        <v>160.89000000000001</v>
      </c>
      <c r="I10" s="88">
        <f t="shared" si="0"/>
        <v>857.83</v>
      </c>
      <c r="J10" s="28"/>
      <c r="O10" s="2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ht="19.5" customHeight="1">
      <c r="A11" s="68">
        <v>3</v>
      </c>
      <c r="B11" s="82">
        <f>data!A23</f>
        <v>15</v>
      </c>
      <c r="C11" s="87" t="str">
        <f>data!B23</f>
        <v>MICHALIK Karol</v>
      </c>
      <c r="D11" s="82" t="str">
        <f>data!C23</f>
        <v>men</v>
      </c>
      <c r="E11" s="82" t="str">
        <f>data!D23</f>
        <v>Slovakia</v>
      </c>
      <c r="F11" s="88">
        <f>results!E23+results!H23+results!I23+results!J23+results!L23</f>
        <v>534.845</v>
      </c>
      <c r="G11" s="85">
        <f>results!O23</f>
        <v>165.69</v>
      </c>
      <c r="H11" s="88">
        <f>results!Q23</f>
        <v>157.185</v>
      </c>
      <c r="I11" s="88">
        <f t="shared" si="0"/>
        <v>857.72</v>
      </c>
      <c r="J11" s="28"/>
      <c r="O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ht="13.5" customHeight="1">
      <c r="A12" s="68">
        <v>4</v>
      </c>
      <c r="B12" s="48">
        <f>data!A41</f>
        <v>33</v>
      </c>
      <c r="C12" s="60" t="str">
        <f>data!B41</f>
        <v>LEXA Tomasz</v>
      </c>
      <c r="D12" s="48" t="str">
        <f>data!C41</f>
        <v>men</v>
      </c>
      <c r="E12" s="48" t="str">
        <f>data!D41</f>
        <v>Czech Republic</v>
      </c>
      <c r="F12" s="57">
        <f>results!E41+results!H41+results!I41+results!J41+results!L41</f>
        <v>533.775</v>
      </c>
      <c r="G12" s="27">
        <f>results!O41</f>
        <v>162.4</v>
      </c>
      <c r="H12" s="57">
        <f>results!Q41</f>
        <v>157.64999999999998</v>
      </c>
      <c r="I12" s="57">
        <f t="shared" si="0"/>
        <v>853.8249999999999</v>
      </c>
      <c r="J12" s="28"/>
      <c r="O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 ht="13.5" customHeight="1">
      <c r="A13" s="68">
        <v>5</v>
      </c>
      <c r="B13" s="48">
        <f>data!A31</f>
        <v>23</v>
      </c>
      <c r="C13" s="60" t="str">
        <f>data!B31</f>
        <v>VISSER Wiebold</v>
      </c>
      <c r="D13" s="48" t="str">
        <f>data!C31</f>
        <v>men</v>
      </c>
      <c r="E13" s="48" t="str">
        <f>data!D31</f>
        <v>Germany</v>
      </c>
      <c r="F13" s="57">
        <f>results!E31+results!H31+results!I31+results!J31+results!L31</f>
        <v>531.24</v>
      </c>
      <c r="G13" s="27">
        <f>results!O31</f>
        <v>157.87</v>
      </c>
      <c r="H13" s="57">
        <f>results!Q31</f>
        <v>158.07</v>
      </c>
      <c r="I13" s="57">
        <f t="shared" si="0"/>
        <v>847.1800000000001</v>
      </c>
      <c r="J13" s="28"/>
      <c r="O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1:29" ht="13.5" customHeight="1">
      <c r="A14" s="68">
        <v>6</v>
      </c>
      <c r="B14" s="48">
        <f>data!A25</f>
        <v>17</v>
      </c>
      <c r="C14" s="60" t="str">
        <f>data!B25</f>
        <v>TARGOSZ Włodzimierz</v>
      </c>
      <c r="D14" s="48" t="str">
        <f>data!C25</f>
        <v>men</v>
      </c>
      <c r="E14" s="48" t="str">
        <f>data!D25</f>
        <v>Poland</v>
      </c>
      <c r="F14" s="57">
        <f>results!E25+results!H25+results!I25+results!J25+results!L25</f>
        <v>521.795</v>
      </c>
      <c r="G14" s="27">
        <f>results!O25</f>
        <v>166.88</v>
      </c>
      <c r="H14" s="57">
        <f>results!Q25</f>
        <v>157.47</v>
      </c>
      <c r="I14" s="57">
        <f t="shared" si="0"/>
        <v>846.145</v>
      </c>
      <c r="J14" s="28"/>
      <c r="O14" s="29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29" ht="13.5" customHeight="1">
      <c r="A15" s="68">
        <v>7</v>
      </c>
      <c r="B15" s="48">
        <f>data!A65</f>
        <v>57</v>
      </c>
      <c r="C15" s="60" t="str">
        <f>data!B65</f>
        <v>NAGEL Jens</v>
      </c>
      <c r="D15" s="48" t="str">
        <f>data!C65</f>
        <v>men</v>
      </c>
      <c r="E15" s="48" t="str">
        <f>data!D65</f>
        <v>Germany</v>
      </c>
      <c r="F15" s="57">
        <f>results!E65+results!H65+results!I65+results!J65+results!L65</f>
        <v>521.8399999999999</v>
      </c>
      <c r="G15" s="27">
        <f>results!O65</f>
        <v>161.78</v>
      </c>
      <c r="H15" s="57">
        <f>results!Q65</f>
        <v>160.785</v>
      </c>
      <c r="I15" s="57">
        <f t="shared" si="0"/>
        <v>844.4049999999999</v>
      </c>
      <c r="J15" s="28"/>
      <c r="O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ht="13.5" customHeight="1">
      <c r="A16" s="68">
        <v>8</v>
      </c>
      <c r="B16" s="48">
        <f>data!A14</f>
        <v>6</v>
      </c>
      <c r="C16" s="60" t="str">
        <f>data!B14</f>
        <v>KUZA Jacek</v>
      </c>
      <c r="D16" s="48" t="str">
        <f>data!C14</f>
        <v>men</v>
      </c>
      <c r="E16" s="48" t="str">
        <f>data!D14</f>
        <v>Poland</v>
      </c>
      <c r="F16" s="57">
        <f>results!E14+results!H14+results!I14+results!J14+results!L14</f>
        <v>524.9</v>
      </c>
      <c r="G16" s="27">
        <f>results!O14</f>
        <v>147.74</v>
      </c>
      <c r="H16" s="57">
        <f>results!Q14</f>
        <v>161.97</v>
      </c>
      <c r="I16" s="57">
        <f t="shared" si="0"/>
        <v>834.61</v>
      </c>
      <c r="J16" s="28"/>
      <c r="O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10" ht="13.5" customHeight="1">
      <c r="A17" s="68">
        <v>9</v>
      </c>
      <c r="B17" s="48">
        <f>data!A30</f>
        <v>22</v>
      </c>
      <c r="C17" s="60" t="str">
        <f>data!B30</f>
        <v>MESZAROS Jan</v>
      </c>
      <c r="D17" s="48" t="str">
        <f>data!C30</f>
        <v>men</v>
      </c>
      <c r="E17" s="48" t="str">
        <f>data!D30</f>
        <v>Slovakia</v>
      </c>
      <c r="F17" s="57">
        <f>results!E30+results!H30+results!I30+results!J30+results!L30</f>
        <v>520.07</v>
      </c>
      <c r="G17" s="27">
        <f>results!O30</f>
        <v>156.92000000000002</v>
      </c>
      <c r="H17" s="57">
        <f>results!Q30</f>
        <v>155.91</v>
      </c>
      <c r="I17" s="57">
        <f t="shared" si="0"/>
        <v>832.9</v>
      </c>
      <c r="J17" s="28"/>
    </row>
    <row r="18" spans="1:10" ht="13.5" customHeight="1">
      <c r="A18" s="68">
        <v>10</v>
      </c>
      <c r="B18" s="48">
        <f>data!A33</f>
        <v>25</v>
      </c>
      <c r="C18" s="60" t="str">
        <f>data!B33</f>
        <v>LUXA Jozef</v>
      </c>
      <c r="D18" s="48" t="str">
        <f>data!C33</f>
        <v>men</v>
      </c>
      <c r="E18" s="48" t="str">
        <f>data!D33</f>
        <v>Czech Republic</v>
      </c>
      <c r="F18" s="57">
        <f>results!E33+results!H33+results!I33+results!J33+results!L33</f>
        <v>496.305</v>
      </c>
      <c r="G18" s="27">
        <f>results!O33</f>
        <v>172.56</v>
      </c>
      <c r="H18" s="57">
        <f>results!Q33</f>
        <v>160.755</v>
      </c>
      <c r="I18" s="57">
        <f t="shared" si="0"/>
        <v>829.62</v>
      </c>
      <c r="J18" s="28"/>
    </row>
    <row r="19" spans="1:10" ht="13.5" customHeight="1">
      <c r="A19" s="68">
        <v>11</v>
      </c>
      <c r="B19" s="48">
        <f>data!A60</f>
        <v>52</v>
      </c>
      <c r="C19" s="60" t="str">
        <f>data!B60</f>
        <v>LUXA Jan</v>
      </c>
      <c r="D19" s="48" t="str">
        <f>data!C60</f>
        <v>men</v>
      </c>
      <c r="E19" s="48" t="str">
        <f>data!D60</f>
        <v>Czech Republic</v>
      </c>
      <c r="F19" s="57">
        <f>results!E60+results!H60+results!I60+results!J60+results!L60</f>
        <v>519.925</v>
      </c>
      <c r="G19" s="27">
        <f>results!O60</f>
        <v>157.21</v>
      </c>
      <c r="H19" s="57">
        <f>results!Q60</f>
        <v>151.5</v>
      </c>
      <c r="I19" s="57">
        <f t="shared" si="0"/>
        <v>828.635</v>
      </c>
      <c r="J19" s="28"/>
    </row>
    <row r="20" spans="1:10" ht="13.5" customHeight="1">
      <c r="A20" s="68">
        <v>12</v>
      </c>
      <c r="B20" s="48">
        <f>data!A56</f>
        <v>48</v>
      </c>
      <c r="C20" s="60" t="str">
        <f>data!B56</f>
        <v>HNIZDIL Daniel</v>
      </c>
      <c r="D20" s="48" t="str">
        <f>data!C56</f>
        <v>men</v>
      </c>
      <c r="E20" s="48" t="str">
        <f>data!D56</f>
        <v>Czech Republic</v>
      </c>
      <c r="F20" s="57">
        <f>results!E56+results!H56+results!I56+results!J56+results!L56</f>
        <v>507.61</v>
      </c>
      <c r="G20" s="27">
        <f>results!O56</f>
        <v>149.2</v>
      </c>
      <c r="H20" s="57">
        <f>results!Q56</f>
        <v>163.815</v>
      </c>
      <c r="I20" s="57">
        <f t="shared" si="0"/>
        <v>820.625</v>
      </c>
      <c r="J20" s="28"/>
    </row>
    <row r="21" spans="1:10" ht="13.5" customHeight="1">
      <c r="A21" s="68">
        <v>13</v>
      </c>
      <c r="B21" s="48">
        <f>data!A38</f>
        <v>30</v>
      </c>
      <c r="C21" s="60" t="str">
        <f>data!B38</f>
        <v>KLAUSLER Markus</v>
      </c>
      <c r="D21" s="48" t="str">
        <f>data!C38</f>
        <v>men</v>
      </c>
      <c r="E21" s="48" t="str">
        <f>data!D38</f>
        <v>Switzerland</v>
      </c>
      <c r="F21" s="57">
        <f>results!E38+results!H38+results!I38+results!J38+results!L38</f>
        <v>508.31000000000006</v>
      </c>
      <c r="G21" s="27">
        <f>results!O38</f>
        <v>152.61</v>
      </c>
      <c r="H21" s="57">
        <f>results!Q38</f>
        <v>158.20499999999998</v>
      </c>
      <c r="I21" s="57">
        <f t="shared" si="0"/>
        <v>819.125</v>
      </c>
      <c r="J21" s="31"/>
    </row>
    <row r="22" spans="1:10" ht="13.5" customHeight="1">
      <c r="A22" s="68">
        <v>14</v>
      </c>
      <c r="B22" s="48">
        <f>data!A62</f>
        <v>54</v>
      </c>
      <c r="C22" s="60" t="str">
        <f>data!B62</f>
        <v>MESZAROS Robert</v>
      </c>
      <c r="D22" s="48" t="str">
        <f>data!C62</f>
        <v>men</v>
      </c>
      <c r="E22" s="48" t="str">
        <f>data!D62</f>
        <v>Slovakia</v>
      </c>
      <c r="F22" s="57">
        <f>results!E62+results!H62+results!I62+results!J62+results!L62</f>
        <v>502.025</v>
      </c>
      <c r="G22" s="27">
        <f>results!O62</f>
        <v>160.39999999999998</v>
      </c>
      <c r="H22" s="57">
        <f>results!Q62</f>
        <v>155.82</v>
      </c>
      <c r="I22" s="57">
        <f t="shared" si="0"/>
        <v>818.2449999999999</v>
      </c>
      <c r="J22" s="31"/>
    </row>
    <row r="23" spans="1:10" ht="13.5" customHeight="1">
      <c r="A23" s="68">
        <v>15</v>
      </c>
      <c r="B23" s="48">
        <f>data!A20</f>
        <v>12</v>
      </c>
      <c r="C23" s="60" t="str">
        <f>data!B20</f>
        <v>STRAND Tomasz</v>
      </c>
      <c r="D23" s="48" t="str">
        <f>data!C20</f>
        <v>men</v>
      </c>
      <c r="E23" s="48" t="str">
        <f>data!D20</f>
        <v>Czech Republic</v>
      </c>
      <c r="F23" s="57">
        <f>results!E20+results!H20+results!I20+results!J20+results!L20</f>
        <v>492.96999999999997</v>
      </c>
      <c r="G23" s="27">
        <f>results!O20</f>
        <v>162.04</v>
      </c>
      <c r="H23" s="57">
        <f>results!Q20</f>
        <v>160.5</v>
      </c>
      <c r="I23" s="57">
        <f t="shared" si="0"/>
        <v>815.51</v>
      </c>
      <c r="J23" s="32"/>
    </row>
    <row r="24" spans="1:10" ht="13.5" customHeight="1">
      <c r="A24" s="68">
        <v>16</v>
      </c>
      <c r="B24" s="48">
        <f>data!A24</f>
        <v>16</v>
      </c>
      <c r="C24" s="60" t="str">
        <f>data!B24</f>
        <v>BALLES Otmar</v>
      </c>
      <c r="D24" s="48" t="str">
        <f>data!C24</f>
        <v>men</v>
      </c>
      <c r="E24" s="48" t="str">
        <f>data!D24</f>
        <v>Germany</v>
      </c>
      <c r="F24" s="57">
        <f>results!E24+results!H24+results!I24+results!J24+results!L24</f>
        <v>496.705</v>
      </c>
      <c r="G24" s="27">
        <f>results!O24</f>
        <v>149.95999999999998</v>
      </c>
      <c r="H24" s="57">
        <f>results!Q24</f>
        <v>164.145</v>
      </c>
      <c r="I24" s="57">
        <f t="shared" si="0"/>
        <v>810.81</v>
      </c>
      <c r="J24" s="28"/>
    </row>
    <row r="25" spans="1:10" ht="13.5" customHeight="1">
      <c r="A25" s="68">
        <v>17</v>
      </c>
      <c r="B25" s="48">
        <f>data!A13</f>
        <v>5</v>
      </c>
      <c r="C25" s="60" t="str">
        <f>data!B13</f>
        <v>STEIN Ralf</v>
      </c>
      <c r="D25" s="48" t="str">
        <f>data!C13</f>
        <v>men</v>
      </c>
      <c r="E25" s="48" t="str">
        <f>data!D13</f>
        <v>Germany</v>
      </c>
      <c r="F25" s="57">
        <f>results!E13+results!H13+results!I13+results!J13+results!L13</f>
        <v>510.595</v>
      </c>
      <c r="G25" s="27">
        <f>results!O13</f>
        <v>138.69</v>
      </c>
      <c r="H25" s="57">
        <f>results!Q13</f>
        <v>160.89000000000001</v>
      </c>
      <c r="I25" s="57">
        <f t="shared" si="0"/>
        <v>810.1750000000001</v>
      </c>
      <c r="J25" s="28"/>
    </row>
    <row r="26" spans="1:10" ht="13.5" customHeight="1">
      <c r="A26" s="68">
        <v>18</v>
      </c>
      <c r="B26" s="48">
        <f>data!A40</f>
        <v>32</v>
      </c>
      <c r="C26" s="60" t="str">
        <f>data!B40</f>
        <v>NOGA Marek</v>
      </c>
      <c r="D26" s="48" t="str">
        <f>data!C40</f>
        <v>men</v>
      </c>
      <c r="E26" s="48" t="str">
        <f>data!D40</f>
        <v>Poland</v>
      </c>
      <c r="F26" s="57">
        <f>results!E40+results!H40+results!I40+results!J40+results!L40</f>
        <v>510.78499999999997</v>
      </c>
      <c r="G26" s="27">
        <f>results!O40</f>
        <v>156.95</v>
      </c>
      <c r="H26" s="57">
        <f>results!Q40</f>
        <v>140.49</v>
      </c>
      <c r="I26" s="57">
        <f t="shared" si="0"/>
        <v>808.2249999999999</v>
      </c>
      <c r="J26" s="28"/>
    </row>
    <row r="27" spans="1:10" ht="13.5" customHeight="1">
      <c r="A27" s="68">
        <v>19</v>
      </c>
      <c r="B27" s="48">
        <f>data!A54</f>
        <v>46</v>
      </c>
      <c r="C27" s="60" t="str">
        <f>data!B54</f>
        <v>NAHLIK Rastislav</v>
      </c>
      <c r="D27" s="48" t="str">
        <f>data!C54</f>
        <v>men</v>
      </c>
      <c r="E27" s="48" t="str">
        <f>data!D54</f>
        <v>Slovakia</v>
      </c>
      <c r="F27" s="57">
        <f>results!E54+results!H54+results!I54+results!J54+results!L54</f>
        <v>509.77500000000003</v>
      </c>
      <c r="G27" s="27">
        <f>results!O54</f>
        <v>143.95</v>
      </c>
      <c r="H27" s="57">
        <f>results!Q54</f>
        <v>145.905</v>
      </c>
      <c r="I27" s="57">
        <f t="shared" si="0"/>
        <v>799.63</v>
      </c>
      <c r="J27" s="28"/>
    </row>
    <row r="28" spans="1:10" ht="13.5" customHeight="1">
      <c r="A28" s="68">
        <v>20</v>
      </c>
      <c r="B28" s="48">
        <f>data!A36</f>
        <v>28</v>
      </c>
      <c r="C28" s="60" t="str">
        <f>data!B36</f>
        <v>WALLNSTORFER Kurt</v>
      </c>
      <c r="D28" s="48" t="str">
        <f>data!C36</f>
        <v>men</v>
      </c>
      <c r="E28" s="48" t="str">
        <f>data!D36</f>
        <v>Austria</v>
      </c>
      <c r="F28" s="57">
        <f>results!E36+results!H36+results!I36+results!J36+results!L36</f>
        <v>496.875</v>
      </c>
      <c r="G28" s="27">
        <f>results!O36</f>
        <v>142.57999999999998</v>
      </c>
      <c r="H28" s="57">
        <f>results!Q36</f>
        <v>153.93</v>
      </c>
      <c r="I28" s="57">
        <f t="shared" si="0"/>
        <v>793.385</v>
      </c>
      <c r="J28" s="28"/>
    </row>
    <row r="29" spans="1:10" ht="13.5" customHeight="1">
      <c r="A29" s="68">
        <v>21</v>
      </c>
      <c r="B29" s="48">
        <f>data!A50</f>
        <v>42</v>
      </c>
      <c r="C29" s="60" t="str">
        <f>data!B50</f>
        <v>HARTER Michael</v>
      </c>
      <c r="D29" s="48" t="str">
        <f>data!C50</f>
        <v>men</v>
      </c>
      <c r="E29" s="48" t="str">
        <f>data!D50</f>
        <v>Germany</v>
      </c>
      <c r="F29" s="57">
        <f>results!E50+results!H50+results!I50+results!J50+results!L50</f>
        <v>498.005</v>
      </c>
      <c r="G29" s="27">
        <f>results!O50</f>
        <v>142.55</v>
      </c>
      <c r="H29" s="57">
        <f>results!Q50</f>
        <v>152.16</v>
      </c>
      <c r="I29" s="57">
        <f t="shared" si="0"/>
        <v>792.715</v>
      </c>
      <c r="J29" s="28"/>
    </row>
    <row r="30" spans="1:10" ht="13.5" customHeight="1">
      <c r="A30" s="68">
        <v>22</v>
      </c>
      <c r="B30" s="48">
        <f>data!A43</f>
        <v>35</v>
      </c>
      <c r="C30" s="60" t="str">
        <f>data!B43</f>
        <v>MESZAROS Juraj</v>
      </c>
      <c r="D30" s="48" t="str">
        <f>data!C43</f>
        <v>men</v>
      </c>
      <c r="E30" s="48" t="str">
        <f>data!D43</f>
        <v>Slovakia</v>
      </c>
      <c r="F30" s="57">
        <f>results!E43+results!H43+results!I43+results!J43+results!L43</f>
        <v>490.375</v>
      </c>
      <c r="G30" s="27">
        <f>results!O43</f>
        <v>148.4</v>
      </c>
      <c r="H30" s="57">
        <f>results!Q43</f>
        <v>146.865</v>
      </c>
      <c r="I30" s="57">
        <f t="shared" si="0"/>
        <v>785.64</v>
      </c>
      <c r="J30" s="32"/>
    </row>
    <row r="31" spans="1:10" ht="13.5" customHeight="1">
      <c r="A31" s="68">
        <v>23</v>
      </c>
      <c r="B31" s="48">
        <f>data!A57</f>
        <v>49</v>
      </c>
      <c r="C31" s="60" t="str">
        <f>data!B57</f>
        <v>MEINDL Harald</v>
      </c>
      <c r="D31" s="48" t="str">
        <f>data!C57</f>
        <v>men</v>
      </c>
      <c r="E31" s="48" t="str">
        <f>data!D57</f>
        <v>Austria</v>
      </c>
      <c r="F31" s="57">
        <f>results!E57+results!H57+results!I57+results!J57+results!L57</f>
        <v>485.13</v>
      </c>
      <c r="G31" s="27">
        <f>results!O57</f>
        <v>150.67000000000002</v>
      </c>
      <c r="H31" s="57">
        <f>results!Q57</f>
        <v>147.09</v>
      </c>
      <c r="I31" s="57">
        <f t="shared" si="0"/>
        <v>782.89</v>
      </c>
      <c r="J31" s="32"/>
    </row>
    <row r="32" spans="1:10" ht="13.5" customHeight="1">
      <c r="A32" s="68">
        <v>24</v>
      </c>
      <c r="B32" s="48">
        <f>data!A17</f>
        <v>9</v>
      </c>
      <c r="C32" s="60" t="str">
        <f>data!B17</f>
        <v>STRICKLER Otto</v>
      </c>
      <c r="D32" s="48" t="str">
        <f>data!C17</f>
        <v>men</v>
      </c>
      <c r="E32" s="48" t="str">
        <f>data!D17</f>
        <v>Switzerland</v>
      </c>
      <c r="F32" s="57">
        <f>results!E17+results!H17+results!I17+results!J17+results!L17</f>
        <v>480.27</v>
      </c>
      <c r="G32" s="27">
        <f>results!O17</f>
        <v>144.78</v>
      </c>
      <c r="H32" s="57">
        <f>results!Q17</f>
        <v>148.07999999999998</v>
      </c>
      <c r="I32" s="57">
        <f t="shared" si="0"/>
        <v>773.1299999999999</v>
      </c>
      <c r="J32" s="32"/>
    </row>
    <row r="33" spans="1:10" ht="13.5" customHeight="1">
      <c r="A33" s="68">
        <v>25</v>
      </c>
      <c r="B33" s="48">
        <f>data!A64</f>
        <v>56</v>
      </c>
      <c r="C33" s="60" t="str">
        <f>data!B64</f>
        <v>MOŚKO Zbigniew</v>
      </c>
      <c r="D33" s="48" t="str">
        <f>data!C64</f>
        <v>men</v>
      </c>
      <c r="E33" s="48" t="str">
        <f>data!D64</f>
        <v>Poland</v>
      </c>
      <c r="F33" s="57">
        <f>results!E64+results!H64+results!I64+results!J64+results!L64</f>
        <v>490.255</v>
      </c>
      <c r="G33" s="27">
        <f>results!O64</f>
        <v>142.73000000000002</v>
      </c>
      <c r="H33" s="57">
        <f>results!Q64</f>
        <v>139.935</v>
      </c>
      <c r="I33" s="57">
        <f t="shared" si="0"/>
        <v>772.9200000000001</v>
      </c>
      <c r="J33" s="32"/>
    </row>
    <row r="34" spans="1:10" ht="13.5" customHeight="1">
      <c r="A34" s="68">
        <v>26</v>
      </c>
      <c r="B34" s="48">
        <f>data!A66</f>
        <v>58</v>
      </c>
      <c r="C34" s="60" t="str">
        <f>data!B66</f>
        <v>GRUNIGER Fredi</v>
      </c>
      <c r="D34" s="48" t="str">
        <f>data!C66</f>
        <v>men</v>
      </c>
      <c r="E34" s="48" t="str">
        <f>data!D66</f>
        <v>Switzerland</v>
      </c>
      <c r="F34" s="57">
        <f>results!E66+results!H66+results!I66+results!J66+results!L66</f>
        <v>471.195</v>
      </c>
      <c r="G34" s="27">
        <f>results!O66</f>
        <v>149.53</v>
      </c>
      <c r="H34" s="57">
        <f>results!Q66</f>
        <v>146.685</v>
      </c>
      <c r="I34" s="57">
        <f t="shared" si="0"/>
        <v>767.4100000000001</v>
      </c>
      <c r="J34" s="32"/>
    </row>
    <row r="35" spans="1:10" ht="13.5" customHeight="1">
      <c r="A35" s="68">
        <v>27</v>
      </c>
      <c r="B35" s="48">
        <f>data!A39</f>
        <v>31</v>
      </c>
      <c r="C35" s="60" t="str">
        <f>data!B39</f>
        <v>LUSSI Gerhard</v>
      </c>
      <c r="D35" s="48" t="str">
        <f>data!C39</f>
        <v>men</v>
      </c>
      <c r="E35" s="48" t="str">
        <f>data!D39</f>
        <v>Switzerland</v>
      </c>
      <c r="F35" s="57">
        <f>results!E39+results!H39+results!I39+results!J39+results!L39</f>
        <v>490.91</v>
      </c>
      <c r="G35" s="27">
        <f>results!O39</f>
        <v>131.82999999999998</v>
      </c>
      <c r="H35" s="57">
        <f>results!Q39</f>
        <v>144.32999999999998</v>
      </c>
      <c r="I35" s="57">
        <f t="shared" si="0"/>
        <v>767.0699999999999</v>
      </c>
      <c r="J35" s="32"/>
    </row>
    <row r="36" spans="1:10" ht="13.5" customHeight="1">
      <c r="A36" s="68">
        <v>28</v>
      </c>
      <c r="B36" s="48">
        <f>data!A21</f>
        <v>13</v>
      </c>
      <c r="C36" s="60" t="str">
        <f>data!B21</f>
        <v>HASSIG Reto</v>
      </c>
      <c r="D36" s="48" t="str">
        <f>data!C21</f>
        <v>men</v>
      </c>
      <c r="E36" s="48" t="str">
        <f>data!D21</f>
        <v>Switzerland</v>
      </c>
      <c r="F36" s="57">
        <f>results!E21+results!H21+results!I21+results!J21+results!L21</f>
        <v>478.95500000000004</v>
      </c>
      <c r="G36" s="27">
        <f>results!O21</f>
        <v>124.97</v>
      </c>
      <c r="H36" s="57">
        <f>results!Q21</f>
        <v>154.89000000000001</v>
      </c>
      <c r="I36" s="57">
        <f t="shared" si="0"/>
        <v>758.815</v>
      </c>
      <c r="J36" s="32"/>
    </row>
    <row r="37" spans="1:10" ht="13.5" customHeight="1">
      <c r="A37" s="68">
        <v>29</v>
      </c>
      <c r="B37" s="48">
        <f>data!A22</f>
        <v>14</v>
      </c>
      <c r="C37" s="60" t="str">
        <f>data!B22</f>
        <v>GATTERMAIER Werner</v>
      </c>
      <c r="D37" s="48" t="str">
        <f>data!C22</f>
        <v>men</v>
      </c>
      <c r="E37" s="48" t="str">
        <f>data!D22</f>
        <v>Austria</v>
      </c>
      <c r="F37" s="57">
        <f>results!E22+results!H22+results!I22+results!J22+results!L22</f>
        <v>468.34</v>
      </c>
      <c r="G37" s="27">
        <f>results!O22</f>
        <v>130.65</v>
      </c>
      <c r="H37" s="57">
        <f>results!Q22</f>
        <v>143.82</v>
      </c>
      <c r="I37" s="57">
        <f t="shared" si="0"/>
        <v>742.81</v>
      </c>
      <c r="J37" s="32"/>
    </row>
    <row r="38" spans="1:10" ht="13.5" customHeight="1">
      <c r="A38" s="68">
        <v>30</v>
      </c>
      <c r="B38" s="48">
        <f>data!A61</f>
        <v>53</v>
      </c>
      <c r="C38" s="60" t="str">
        <f>data!B61</f>
        <v>SCHWARZ Markus</v>
      </c>
      <c r="D38" s="48" t="str">
        <f>data!C61</f>
        <v>men</v>
      </c>
      <c r="E38" s="48" t="str">
        <f>data!D61</f>
        <v>Switzerland</v>
      </c>
      <c r="F38" s="57">
        <f>results!E61+results!H61+results!I61+results!J61+results!L61</f>
        <v>420.15</v>
      </c>
      <c r="G38" s="27">
        <f>results!O61</f>
        <v>157.46</v>
      </c>
      <c r="H38" s="57">
        <f>results!Q61</f>
        <v>155.13</v>
      </c>
      <c r="I38" s="57">
        <f t="shared" si="0"/>
        <v>732.74</v>
      </c>
      <c r="J38" s="32"/>
    </row>
    <row r="39" spans="1:10" ht="13.5" customHeight="1">
      <c r="A39" s="68">
        <v>31</v>
      </c>
      <c r="B39" s="48">
        <f>data!A26</f>
        <v>18</v>
      </c>
      <c r="C39" s="60" t="str">
        <f>data!B26</f>
        <v>HERNANDEZ Leandro</v>
      </c>
      <c r="D39" s="48" t="str">
        <f>data!C26</f>
        <v>men</v>
      </c>
      <c r="E39" s="48" t="str">
        <f>data!D26</f>
        <v>Spain</v>
      </c>
      <c r="F39" s="57">
        <f>results!E26+results!H26+results!I26+results!J26+results!L26</f>
        <v>446.33500000000004</v>
      </c>
      <c r="G39" s="27">
        <f>results!O26</f>
        <v>123.87</v>
      </c>
      <c r="H39" s="57">
        <f>results!Q26</f>
        <v>150.075</v>
      </c>
      <c r="I39" s="57">
        <f t="shared" si="0"/>
        <v>720.28</v>
      </c>
      <c r="J39" s="32"/>
    </row>
    <row r="40" spans="1:10" ht="13.5" customHeight="1">
      <c r="A40" s="68">
        <v>32</v>
      </c>
      <c r="B40" s="48">
        <f>data!A12</f>
        <v>4</v>
      </c>
      <c r="C40" s="60" t="str">
        <f>data!B12</f>
        <v>BARNILS Antonio</v>
      </c>
      <c r="D40" s="48" t="str">
        <f>data!C12</f>
        <v>men</v>
      </c>
      <c r="E40" s="48" t="str">
        <f>data!D12</f>
        <v>Spain</v>
      </c>
      <c r="F40" s="57">
        <f>results!E12+results!H12+results!I12+results!J12+results!L12</f>
        <v>413.815</v>
      </c>
      <c r="G40" s="27">
        <f>results!O12</f>
        <v>144.6</v>
      </c>
      <c r="H40" s="57">
        <f>results!Q12</f>
        <v>149.60999999999999</v>
      </c>
      <c r="I40" s="57">
        <f t="shared" si="0"/>
        <v>708.025</v>
      </c>
      <c r="J40" s="32"/>
    </row>
    <row r="41" spans="1:10" ht="13.5" customHeight="1">
      <c r="A41" s="68">
        <v>33</v>
      </c>
      <c r="B41" s="48">
        <f>data!A45</f>
        <v>37</v>
      </c>
      <c r="C41" s="60" t="str">
        <f>data!B45</f>
        <v>PUIGVI  Juan</v>
      </c>
      <c r="D41" s="48" t="str">
        <f>data!C45</f>
        <v>men</v>
      </c>
      <c r="E41" s="48" t="str">
        <f>data!D45</f>
        <v>Spain</v>
      </c>
      <c r="F41" s="57">
        <f>results!E45+results!H45+results!I45+results!J45+results!L45</f>
        <v>421.54</v>
      </c>
      <c r="G41" s="27">
        <f>results!O45</f>
        <v>121.16999999999999</v>
      </c>
      <c r="H41" s="57">
        <f>results!Q45</f>
        <v>152.26500000000001</v>
      </c>
      <c r="I41" s="57">
        <f t="shared" si="0"/>
        <v>694.975</v>
      </c>
      <c r="J41" s="32"/>
    </row>
    <row r="42" spans="1:10" ht="13.5" customHeight="1">
      <c r="A42" s="68">
        <v>34</v>
      </c>
      <c r="B42" s="48">
        <f>data!A32</f>
        <v>24</v>
      </c>
      <c r="C42" s="60" t="str">
        <f>data!B32</f>
        <v>PAPRZYCKI Janusz</v>
      </c>
      <c r="D42" s="48" t="str">
        <f>data!C32</f>
        <v>men</v>
      </c>
      <c r="E42" s="48" t="str">
        <f>data!D32</f>
        <v>Poland</v>
      </c>
      <c r="F42" s="57">
        <f>results!E32+results!H32+results!I32+results!J32+results!L32</f>
        <v>518.6800000000001</v>
      </c>
      <c r="G42" s="27">
        <f>results!O32</f>
        <v>148.99</v>
      </c>
      <c r="H42" s="57">
        <f>results!Q32</f>
        <v>0</v>
      </c>
      <c r="I42" s="57">
        <f t="shared" si="0"/>
        <v>667.6700000000001</v>
      </c>
      <c r="J42" s="32"/>
    </row>
    <row r="43" spans="1:10" ht="13.5" customHeight="1">
      <c r="A43" s="68">
        <v>35</v>
      </c>
      <c r="B43" s="48">
        <f>data!A52</f>
        <v>44</v>
      </c>
      <c r="C43" s="60" t="str">
        <f>data!B52</f>
        <v>TARGOSZ Mateusz</v>
      </c>
      <c r="D43" s="48" t="str">
        <f>data!C52</f>
        <v>men</v>
      </c>
      <c r="E43" s="48" t="str">
        <f>data!D52</f>
        <v>Poland</v>
      </c>
      <c r="F43" s="57">
        <f>results!E52+results!H52+results!I52+results!J52+results!L52</f>
        <v>500.365</v>
      </c>
      <c r="G43" s="27">
        <f>results!O52</f>
        <v>160.76999999999998</v>
      </c>
      <c r="H43" s="57">
        <f>results!Q52</f>
        <v>0</v>
      </c>
      <c r="I43" s="57">
        <f t="shared" si="0"/>
        <v>661.135</v>
      </c>
      <c r="J43" s="32"/>
    </row>
    <row r="44" spans="1:10" ht="13.5" customHeight="1">
      <c r="A44" s="68">
        <v>36</v>
      </c>
      <c r="B44" s="48">
        <f>data!A15</f>
        <v>7</v>
      </c>
      <c r="C44" s="60" t="str">
        <f>data!B15</f>
        <v>KONKOL Pavol</v>
      </c>
      <c r="D44" s="48" t="str">
        <f>data!C15</f>
        <v>men</v>
      </c>
      <c r="E44" s="48" t="str">
        <f>data!D15</f>
        <v>Slovakia</v>
      </c>
      <c r="F44" s="57">
        <f>results!E15+results!H15+results!I15+results!J15+results!L15</f>
        <v>493.655</v>
      </c>
      <c r="G44" s="27">
        <f>results!O15</f>
        <v>163.82</v>
      </c>
      <c r="H44" s="57">
        <f>results!Q15</f>
        <v>0</v>
      </c>
      <c r="I44" s="57">
        <f t="shared" si="0"/>
        <v>657.4749999999999</v>
      </c>
      <c r="J44" s="32"/>
    </row>
    <row r="45" spans="1:10" ht="13.5" customHeight="1">
      <c r="A45" s="68">
        <v>37</v>
      </c>
      <c r="B45" s="48">
        <f>data!A29</f>
        <v>21</v>
      </c>
      <c r="C45" s="60" t="str">
        <f>data!B29</f>
        <v>ERICSSON Lars-Eric</v>
      </c>
      <c r="D45" s="48" t="str">
        <f>data!C29</f>
        <v>men</v>
      </c>
      <c r="E45" s="48" t="str">
        <f>data!D29</f>
        <v>Sweden</v>
      </c>
      <c r="F45" s="57">
        <f>results!E29+results!H29+results!I29+results!J29+results!L29</f>
        <v>488.615</v>
      </c>
      <c r="G45" s="27">
        <f>results!O29</f>
        <v>149</v>
      </c>
      <c r="H45" s="57">
        <f>results!Q29</f>
        <v>0</v>
      </c>
      <c r="I45" s="57">
        <f t="shared" si="0"/>
        <v>637.615</v>
      </c>
      <c r="J45" s="32"/>
    </row>
    <row r="46" spans="1:10" ht="13.5" customHeight="1">
      <c r="A46" s="68">
        <v>38</v>
      </c>
      <c r="B46" s="48">
        <f>data!A19</f>
        <v>11</v>
      </c>
      <c r="C46" s="60" t="str">
        <f>data!B19</f>
        <v>BAQUE Rafael</v>
      </c>
      <c r="D46" s="48" t="str">
        <f>data!C19</f>
        <v>men</v>
      </c>
      <c r="E46" s="48" t="str">
        <f>data!D19</f>
        <v>Spain</v>
      </c>
      <c r="F46" s="57">
        <f>results!E19+results!H19+results!I19+results!J19+results!L19</f>
        <v>445.05500000000006</v>
      </c>
      <c r="G46" s="27">
        <f>results!O19</f>
        <v>143.98000000000002</v>
      </c>
      <c r="H46" s="57">
        <f>results!Q19</f>
        <v>0</v>
      </c>
      <c r="I46" s="57">
        <f t="shared" si="0"/>
        <v>589.0350000000001</v>
      </c>
      <c r="J46" s="32"/>
    </row>
    <row r="47" spans="1:10" ht="13.5" customHeight="1">
      <c r="A47" s="68">
        <v>39</v>
      </c>
      <c r="B47" s="48">
        <f>data!A63</f>
        <v>55</v>
      </c>
      <c r="C47" s="60" t="str">
        <f>data!B63</f>
        <v>del ROSARIO Augustin</v>
      </c>
      <c r="D47" s="48" t="str">
        <f>data!C63</f>
        <v>men</v>
      </c>
      <c r="E47" s="48" t="str">
        <f>data!D63</f>
        <v>Spain</v>
      </c>
      <c r="F47" s="57">
        <f>results!E63+results!H63+results!I63+results!J63+results!L63</f>
        <v>300.71500000000003</v>
      </c>
      <c r="G47" s="27">
        <f>results!O63</f>
        <v>108.41</v>
      </c>
      <c r="H47" s="57">
        <f>results!Q63</f>
        <v>158.43</v>
      </c>
      <c r="I47" s="57">
        <f t="shared" si="0"/>
        <v>567.5550000000001</v>
      </c>
      <c r="J47" s="32"/>
    </row>
    <row r="48" spans="1:10" ht="13.5" customHeight="1">
      <c r="A48" s="68">
        <v>40</v>
      </c>
      <c r="B48" s="48">
        <f>data!A34</f>
        <v>26</v>
      </c>
      <c r="C48" s="60" t="str">
        <f>data!B34</f>
        <v>M GASQUE Jose</v>
      </c>
      <c r="D48" s="48" t="str">
        <f>data!C34</f>
        <v>men</v>
      </c>
      <c r="E48" s="48" t="str">
        <f>data!D34</f>
        <v>Spain</v>
      </c>
      <c r="F48" s="57">
        <f>results!E34+results!H34+results!I34+results!J34+results!L34</f>
        <v>292.17</v>
      </c>
      <c r="G48" s="27">
        <f>results!O34</f>
        <v>107.24</v>
      </c>
      <c r="H48" s="57">
        <f>results!Q34</f>
        <v>144.435</v>
      </c>
      <c r="I48" s="57">
        <f t="shared" si="0"/>
        <v>543.845</v>
      </c>
      <c r="J48" s="32"/>
    </row>
    <row r="49" spans="2:10" ht="13.5" customHeight="1">
      <c r="B49" s="48"/>
      <c r="C49" s="60"/>
      <c r="D49" s="48"/>
      <c r="E49" s="48"/>
      <c r="F49" s="48"/>
      <c r="G49" s="27"/>
      <c r="H49" s="26"/>
      <c r="I49" s="57"/>
      <c r="J49" s="32"/>
    </row>
    <row r="50" spans="2:10" ht="13.5" customHeight="1">
      <c r="B50" s="33"/>
      <c r="C50" s="34"/>
      <c r="D50" s="58"/>
      <c r="E50" s="58"/>
      <c r="F50" s="33"/>
      <c r="G50" s="35"/>
      <c r="H50" s="33"/>
      <c r="I50" s="59"/>
      <c r="J50" s="32"/>
    </row>
    <row r="51" spans="2:9" ht="10.5" customHeight="1">
      <c r="B51" s="36"/>
      <c r="H51" s="36"/>
      <c r="I51" s="41"/>
    </row>
    <row r="52" ht="10.5" customHeight="1"/>
    <row r="53" spans="3:9" ht="10.5" customHeight="1">
      <c r="C53" s="36"/>
      <c r="I53" s="36"/>
    </row>
    <row r="54" spans="3:9" ht="10.5" customHeight="1">
      <c r="C54" s="43"/>
      <c r="I54" s="38"/>
    </row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</sheetData>
  <mergeCells count="5">
    <mergeCell ref="F4:I4"/>
    <mergeCell ref="B1:I1"/>
    <mergeCell ref="A5:F5"/>
    <mergeCell ref="A2:I2"/>
    <mergeCell ref="A3:I3"/>
  </mergeCells>
  <conditionalFormatting sqref="I49">
    <cfRule type="cellIs" priority="1" dxfId="1" operator="greaterThanOrEqual" stopIfTrue="1">
      <formula>506.97</formula>
    </cfRule>
  </conditionalFormatting>
  <conditionalFormatting sqref="I9:I48">
    <cfRule type="cellIs" priority="2" dxfId="3" operator="greaterThanOrEqual" stopIfTrue="1">
      <formula>947.56</formula>
    </cfRule>
  </conditionalFormatting>
  <printOptions/>
  <pageMargins left="1.1811023622047245" right="0.1968503937007874" top="0.7874015748031497" bottom="0.7874015748031497" header="0.5118110236220472" footer="0.5118110236220472"/>
  <pageSetup fitToHeight="2" horizontalDpi="300" verticalDpi="3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3"/>
  <sheetViews>
    <sheetView workbookViewId="0" topLeftCell="A32">
      <selection activeCell="A84" sqref="A84:A155"/>
    </sheetView>
  </sheetViews>
  <sheetFormatPr defaultColWidth="11.00390625" defaultRowHeight="12.75"/>
  <cols>
    <col min="1" max="1" width="3.875" style="0" customWidth="1"/>
    <col min="2" max="2" width="22.75390625" style="0" customWidth="1"/>
    <col min="3" max="3" width="8.75390625" style="0" customWidth="1"/>
    <col min="4" max="4" width="9.75390625" style="0" customWidth="1"/>
    <col min="5" max="16384" width="9.125" style="0" customWidth="1"/>
  </cols>
  <sheetData>
    <row r="1" spans="1:20" ht="15.7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12.75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2.75">
      <c r="A3" s="114" t="s">
        <v>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0" ht="12.75">
      <c r="A6" s="117" t="s">
        <v>3</v>
      </c>
      <c r="B6" s="119" t="s">
        <v>63</v>
      </c>
      <c r="C6" s="106" t="s">
        <v>50</v>
      </c>
      <c r="D6" s="119" t="s">
        <v>62</v>
      </c>
      <c r="E6" s="3" t="s">
        <v>29</v>
      </c>
      <c r="F6" s="108" t="s">
        <v>30</v>
      </c>
      <c r="G6" s="94"/>
      <c r="H6" s="109"/>
      <c r="I6" s="4" t="s">
        <v>31</v>
      </c>
      <c r="J6" s="4" t="s">
        <v>32</v>
      </c>
      <c r="K6" s="91" t="s">
        <v>33</v>
      </c>
      <c r="L6" s="92"/>
      <c r="M6" s="91" t="s">
        <v>34</v>
      </c>
      <c r="N6" s="95"/>
      <c r="O6" s="92"/>
      <c r="P6" s="91" t="s">
        <v>35</v>
      </c>
      <c r="Q6" s="92"/>
      <c r="R6" s="4" t="s">
        <v>36</v>
      </c>
      <c r="S6" s="115" t="s">
        <v>37</v>
      </c>
      <c r="T6" s="110"/>
    </row>
    <row r="7" spans="1:20" ht="12.75">
      <c r="A7" s="118"/>
      <c r="B7" s="120"/>
      <c r="C7" s="107"/>
      <c r="D7" s="120"/>
      <c r="E7" s="5" t="s">
        <v>65</v>
      </c>
      <c r="F7" s="6" t="s">
        <v>6</v>
      </c>
      <c r="G7" s="6" t="s">
        <v>7</v>
      </c>
      <c r="H7" s="6" t="s">
        <v>65</v>
      </c>
      <c r="I7" s="6" t="s">
        <v>65</v>
      </c>
      <c r="J7" s="6" t="s">
        <v>65</v>
      </c>
      <c r="K7" s="6" t="s">
        <v>38</v>
      </c>
      <c r="L7" s="6" t="s">
        <v>65</v>
      </c>
      <c r="M7" s="6" t="s">
        <v>6</v>
      </c>
      <c r="N7" s="6" t="s">
        <v>7</v>
      </c>
      <c r="O7" s="6" t="s">
        <v>65</v>
      </c>
      <c r="P7" s="6" t="s">
        <v>38</v>
      </c>
      <c r="Q7" s="6" t="s">
        <v>65</v>
      </c>
      <c r="R7" s="6" t="s">
        <v>65</v>
      </c>
      <c r="S7" s="6" t="s">
        <v>38</v>
      </c>
      <c r="T7" s="7" t="s">
        <v>65</v>
      </c>
    </row>
    <row r="8" spans="1:20" ht="9" customHeight="1">
      <c r="A8" s="8" t="s">
        <v>15</v>
      </c>
      <c r="B8" s="61" t="s">
        <v>16</v>
      </c>
      <c r="C8" s="9" t="s">
        <v>17</v>
      </c>
      <c r="D8" s="61" t="s">
        <v>18</v>
      </c>
      <c r="E8" s="9" t="s">
        <v>28</v>
      </c>
      <c r="F8" s="9" t="s">
        <v>19</v>
      </c>
      <c r="G8" s="9" t="s">
        <v>20</v>
      </c>
      <c r="H8" s="9" t="s">
        <v>21</v>
      </c>
      <c r="I8" s="9" t="s">
        <v>22</v>
      </c>
      <c r="J8" s="9" t="s">
        <v>23</v>
      </c>
      <c r="K8" s="9" t="s">
        <v>24</v>
      </c>
      <c r="L8" s="9" t="s">
        <v>25</v>
      </c>
      <c r="M8" s="9" t="s">
        <v>26</v>
      </c>
      <c r="N8" s="9" t="s">
        <v>27</v>
      </c>
      <c r="O8" s="9" t="s">
        <v>39</v>
      </c>
      <c r="P8" s="9" t="s">
        <v>40</v>
      </c>
      <c r="Q8" s="9" t="s">
        <v>41</v>
      </c>
      <c r="R8" s="9" t="s">
        <v>42</v>
      </c>
      <c r="S8" s="9" t="s">
        <v>43</v>
      </c>
      <c r="T8" s="10" t="s">
        <v>51</v>
      </c>
    </row>
    <row r="9" spans="1:20" ht="12.75" customHeight="1">
      <c r="A9" s="2">
        <f>data!A9</f>
        <v>1</v>
      </c>
      <c r="B9" s="11" t="str">
        <f>data!B9</f>
        <v>HOCHWARTNER Helmut</v>
      </c>
      <c r="C9" s="11" t="str">
        <f>data!C9</f>
        <v>men</v>
      </c>
      <c r="D9" s="2" t="str">
        <f>data!D9</f>
        <v>Austria</v>
      </c>
      <c r="E9" s="2">
        <f>data!E9</f>
        <v>100</v>
      </c>
      <c r="F9" s="13">
        <f>data!G9</f>
        <v>63.14</v>
      </c>
      <c r="G9" s="13">
        <f>data!H9</f>
        <v>58.28</v>
      </c>
      <c r="H9" s="13">
        <f>SUM(F9:G9)</f>
        <v>121.42</v>
      </c>
      <c r="I9" s="12">
        <f>data!I9</f>
        <v>94</v>
      </c>
      <c r="J9" s="12">
        <f>data!K9</f>
        <v>90</v>
      </c>
      <c r="K9" s="13">
        <f>data!M9</f>
        <v>72.83</v>
      </c>
      <c r="L9" s="14">
        <f>PRODUCT(K9,1.5)</f>
        <v>109.245</v>
      </c>
      <c r="M9" s="13">
        <f>data!N9</f>
        <v>66.51</v>
      </c>
      <c r="N9" s="13">
        <f>data!O9</f>
        <v>66</v>
      </c>
      <c r="O9" s="13">
        <f>SUM(N9,M9)</f>
        <v>132.51</v>
      </c>
      <c r="P9" s="13" t="str">
        <f>data!P9</f>
        <v>x</v>
      </c>
      <c r="Q9" s="14">
        <f>PRODUCT(P9,1.5)</f>
        <v>1.5</v>
      </c>
      <c r="R9" s="12" t="str">
        <f>data!Q9</f>
        <v>x</v>
      </c>
      <c r="S9" s="13" t="str">
        <f>data!S9</f>
        <v>x</v>
      </c>
      <c r="T9" s="14">
        <f>PRODUCT(S9,1.5)</f>
        <v>1.5</v>
      </c>
    </row>
    <row r="10" spans="1:20" ht="12.75" customHeight="1">
      <c r="A10" s="2">
        <f>data!A10</f>
        <v>2</v>
      </c>
      <c r="B10" s="11" t="str">
        <f>data!B10</f>
        <v>STEVANOVIC Duszan</v>
      </c>
      <c r="C10" s="11" t="str">
        <f>data!C10</f>
        <v>men</v>
      </c>
      <c r="D10" s="2" t="str">
        <f>data!D10</f>
        <v>Slovenia</v>
      </c>
      <c r="E10" s="2">
        <f>data!E10</f>
        <v>80</v>
      </c>
      <c r="F10" s="13">
        <f>data!G10</f>
        <v>57.06</v>
      </c>
      <c r="G10" s="13">
        <f>data!H10</f>
        <v>56.58</v>
      </c>
      <c r="H10" s="13">
        <f aca="true" t="shared" si="0" ref="H10:H73">SUM(F10:G10)</f>
        <v>113.64</v>
      </c>
      <c r="I10" s="12">
        <f>data!I10</f>
        <v>76</v>
      </c>
      <c r="J10" s="12">
        <f>data!K10</f>
        <v>85</v>
      </c>
      <c r="K10" s="13">
        <f>data!M10</f>
        <v>76.9</v>
      </c>
      <c r="L10" s="14">
        <f aca="true" t="shared" si="1" ref="L10:L73">PRODUCT(K10,1.5)</f>
        <v>115.35000000000001</v>
      </c>
      <c r="M10" s="13" t="str">
        <f>data!N10</f>
        <v>x</v>
      </c>
      <c r="N10" s="13" t="str">
        <f>data!O10</f>
        <v>x</v>
      </c>
      <c r="O10" s="13">
        <f aca="true" t="shared" si="2" ref="O10:O73">SUM(M10:N10)</f>
        <v>0</v>
      </c>
      <c r="P10" s="13" t="str">
        <f>data!P10</f>
        <v>x</v>
      </c>
      <c r="Q10" s="14">
        <f aca="true" t="shared" si="3" ref="Q10:Q73">PRODUCT(P10,1.5)</f>
        <v>1.5</v>
      </c>
      <c r="R10" s="12" t="str">
        <f>data!Q10</f>
        <v>x</v>
      </c>
      <c r="S10" s="13" t="str">
        <f>data!S10</f>
        <v>x</v>
      </c>
      <c r="T10" s="14">
        <f aca="true" t="shared" si="4" ref="T10:T73">PRODUCT(S10,1.5)</f>
        <v>1.5</v>
      </c>
    </row>
    <row r="11" spans="1:20" ht="12.75" customHeight="1">
      <c r="A11" s="2">
        <f>data!A11</f>
        <v>3</v>
      </c>
      <c r="B11" s="11" t="str">
        <f>data!B11</f>
        <v>POJE Dragan</v>
      </c>
      <c r="C11" s="11" t="str">
        <f>data!C11</f>
        <v>men</v>
      </c>
      <c r="D11" s="2" t="str">
        <f>data!D11</f>
        <v>Croatia</v>
      </c>
      <c r="E11" s="2">
        <f>data!E11</f>
        <v>75</v>
      </c>
      <c r="F11" s="13">
        <f>data!G11</f>
        <v>52.19</v>
      </c>
      <c r="G11" s="13">
        <f>data!H11</f>
        <v>51.28</v>
      </c>
      <c r="H11" s="13">
        <f t="shared" si="0"/>
        <v>103.47</v>
      </c>
      <c r="I11" s="12">
        <f>data!I11</f>
        <v>90</v>
      </c>
      <c r="J11" s="12">
        <f>data!K11</f>
        <v>70</v>
      </c>
      <c r="K11" s="13">
        <f>data!M11</f>
        <v>74.17</v>
      </c>
      <c r="L11" s="14">
        <f t="shared" si="1"/>
        <v>111.255</v>
      </c>
      <c r="M11" s="13" t="str">
        <f>data!N11</f>
        <v>x</v>
      </c>
      <c r="N11" s="13" t="str">
        <f>data!O11</f>
        <v>x</v>
      </c>
      <c r="O11" s="13">
        <f t="shared" si="2"/>
        <v>0</v>
      </c>
      <c r="P11" s="13" t="str">
        <f>data!P11</f>
        <v>x</v>
      </c>
      <c r="Q11" s="14">
        <f t="shared" si="3"/>
        <v>1.5</v>
      </c>
      <c r="R11" s="12" t="str">
        <f>data!Q11</f>
        <v>x</v>
      </c>
      <c r="S11" s="13" t="str">
        <f>data!S11</f>
        <v>x</v>
      </c>
      <c r="T11" s="14">
        <f t="shared" si="4"/>
        <v>1.5</v>
      </c>
    </row>
    <row r="12" spans="1:20" ht="12.75" customHeight="1">
      <c r="A12" s="2">
        <f>data!A12</f>
        <v>4</v>
      </c>
      <c r="B12" s="11" t="str">
        <f>data!B12</f>
        <v>BARNILS Antonio</v>
      </c>
      <c r="C12" s="11" t="str">
        <f>data!C12</f>
        <v>men</v>
      </c>
      <c r="D12" s="2" t="str">
        <f>data!D12</f>
        <v>Spain</v>
      </c>
      <c r="E12" s="2">
        <f>data!E12</f>
        <v>50</v>
      </c>
      <c r="F12" s="13">
        <f>data!G12</f>
        <v>62.32</v>
      </c>
      <c r="G12" s="13">
        <f>data!H12</f>
        <v>53.74</v>
      </c>
      <c r="H12" s="13">
        <f t="shared" si="0"/>
        <v>116.06</v>
      </c>
      <c r="I12" s="12">
        <f>data!I12</f>
        <v>82</v>
      </c>
      <c r="J12" s="12">
        <f>data!K12</f>
        <v>65</v>
      </c>
      <c r="K12" s="13">
        <f>data!M12</f>
        <v>67.17</v>
      </c>
      <c r="L12" s="14">
        <f t="shared" si="1"/>
        <v>100.755</v>
      </c>
      <c r="M12" s="13">
        <f>data!N12</f>
        <v>72.69</v>
      </c>
      <c r="N12" s="13">
        <f>data!O12</f>
        <v>71.91</v>
      </c>
      <c r="O12" s="13">
        <f t="shared" si="2"/>
        <v>144.6</v>
      </c>
      <c r="P12" s="13">
        <f>data!P12</f>
        <v>99.74</v>
      </c>
      <c r="Q12" s="14">
        <f t="shared" si="3"/>
        <v>149.60999999999999</v>
      </c>
      <c r="R12" s="12">
        <f>data!Q12</f>
        <v>50</v>
      </c>
      <c r="S12" s="13">
        <f>data!S12</f>
        <v>0</v>
      </c>
      <c r="T12" s="14">
        <f t="shared" si="4"/>
        <v>0</v>
      </c>
    </row>
    <row r="13" spans="1:20" ht="12.75" customHeight="1">
      <c r="A13" s="2">
        <f>data!A13</f>
        <v>5</v>
      </c>
      <c r="B13" s="11" t="str">
        <f>data!B13</f>
        <v>STEIN Ralf</v>
      </c>
      <c r="C13" s="11" t="str">
        <f>data!C13</f>
        <v>men</v>
      </c>
      <c r="D13" s="2" t="str">
        <f>data!D13</f>
        <v>Germany</v>
      </c>
      <c r="E13" s="2">
        <f>data!E13</f>
        <v>100</v>
      </c>
      <c r="F13" s="13">
        <f>data!G13</f>
        <v>62.66</v>
      </c>
      <c r="G13" s="13">
        <f>data!H13</f>
        <v>60.96</v>
      </c>
      <c r="H13" s="13">
        <f t="shared" si="0"/>
        <v>123.62</v>
      </c>
      <c r="I13" s="12">
        <f>data!I13</f>
        <v>96</v>
      </c>
      <c r="J13" s="12">
        <f>data!K13</f>
        <v>85</v>
      </c>
      <c r="K13" s="13">
        <f>data!M13</f>
        <v>70.65</v>
      </c>
      <c r="L13" s="14">
        <f t="shared" si="1"/>
        <v>105.97500000000001</v>
      </c>
      <c r="M13" s="13">
        <f>data!N13</f>
        <v>70.31</v>
      </c>
      <c r="N13" s="13">
        <f>data!O13</f>
        <v>68.38</v>
      </c>
      <c r="O13" s="13">
        <f t="shared" si="2"/>
        <v>138.69</v>
      </c>
      <c r="P13" s="13">
        <f>data!P13</f>
        <v>107.26</v>
      </c>
      <c r="Q13" s="14">
        <f t="shared" si="3"/>
        <v>160.89000000000001</v>
      </c>
      <c r="R13" s="12">
        <f>data!Q13</f>
        <v>90</v>
      </c>
      <c r="S13" s="13">
        <f>data!S13</f>
        <v>111.97</v>
      </c>
      <c r="T13" s="14">
        <f t="shared" si="4"/>
        <v>167.95499999999998</v>
      </c>
    </row>
    <row r="14" spans="1:20" ht="12.75" customHeight="1">
      <c r="A14" s="2">
        <f>data!A14</f>
        <v>6</v>
      </c>
      <c r="B14" s="11" t="str">
        <f>data!B14</f>
        <v>KUZA Jacek</v>
      </c>
      <c r="C14" s="11" t="str">
        <f>data!C14</f>
        <v>men</v>
      </c>
      <c r="D14" s="2" t="str">
        <f>data!D14</f>
        <v>Poland</v>
      </c>
      <c r="E14" s="2">
        <f>data!E14</f>
        <v>95</v>
      </c>
      <c r="F14" s="13">
        <f>data!G14</f>
        <v>66.3</v>
      </c>
      <c r="G14" s="13">
        <f>data!H14</f>
        <v>66.12</v>
      </c>
      <c r="H14" s="13">
        <f t="shared" si="0"/>
        <v>132.42000000000002</v>
      </c>
      <c r="I14" s="12">
        <f>data!I14</f>
        <v>96</v>
      </c>
      <c r="J14" s="12">
        <f>data!K14</f>
        <v>90</v>
      </c>
      <c r="K14" s="13">
        <f>data!M14</f>
        <v>74.32</v>
      </c>
      <c r="L14" s="14">
        <f t="shared" si="1"/>
        <v>111.47999999999999</v>
      </c>
      <c r="M14" s="13">
        <f>data!N14</f>
        <v>74.53</v>
      </c>
      <c r="N14" s="13">
        <f>data!O14</f>
        <v>73.21</v>
      </c>
      <c r="O14" s="13">
        <f t="shared" si="2"/>
        <v>147.74</v>
      </c>
      <c r="P14" s="13">
        <f>data!P14</f>
        <v>107.98</v>
      </c>
      <c r="Q14" s="14">
        <f t="shared" si="3"/>
        <v>161.97</v>
      </c>
      <c r="R14" s="12">
        <f>data!Q14</f>
        <v>80</v>
      </c>
      <c r="S14" s="13">
        <f>data!S14</f>
        <v>93.06</v>
      </c>
      <c r="T14" s="14">
        <f t="shared" si="4"/>
        <v>139.59</v>
      </c>
    </row>
    <row r="15" spans="1:20" ht="12.75" customHeight="1">
      <c r="A15" s="2">
        <f>data!A15</f>
        <v>7</v>
      </c>
      <c r="B15" s="11" t="str">
        <f>data!B15</f>
        <v>KONKOL Pavol</v>
      </c>
      <c r="C15" s="11" t="str">
        <f>data!C15</f>
        <v>men</v>
      </c>
      <c r="D15" s="2" t="str">
        <f>data!D15</f>
        <v>Slovakia</v>
      </c>
      <c r="E15" s="2">
        <f>data!E15</f>
        <v>100</v>
      </c>
      <c r="F15" s="13">
        <f>data!G15</f>
        <v>58.43</v>
      </c>
      <c r="G15" s="13">
        <f>data!H15</f>
        <v>53.9</v>
      </c>
      <c r="H15" s="13">
        <f t="shared" si="0"/>
        <v>112.33</v>
      </c>
      <c r="I15" s="12">
        <f>data!I15</f>
        <v>90</v>
      </c>
      <c r="J15" s="12">
        <f>data!K15</f>
        <v>75</v>
      </c>
      <c r="K15" s="13">
        <f>data!M15</f>
        <v>77.55</v>
      </c>
      <c r="L15" s="14">
        <f t="shared" si="1"/>
        <v>116.32499999999999</v>
      </c>
      <c r="M15" s="13">
        <f>data!N15</f>
        <v>81.98</v>
      </c>
      <c r="N15" s="13">
        <f>data!O15</f>
        <v>81.84</v>
      </c>
      <c r="O15" s="13">
        <f t="shared" si="2"/>
        <v>163.82</v>
      </c>
      <c r="P15" s="13">
        <f>data!P15</f>
        <v>0</v>
      </c>
      <c r="Q15" s="14">
        <f t="shared" si="3"/>
        <v>0</v>
      </c>
      <c r="R15" s="12">
        <f>data!Q15</f>
        <v>35</v>
      </c>
      <c r="S15" s="13">
        <f>data!S15</f>
        <v>0</v>
      </c>
      <c r="T15" s="14">
        <f t="shared" si="4"/>
        <v>0</v>
      </c>
    </row>
    <row r="16" spans="1:20" ht="12.75" customHeight="1">
      <c r="A16" s="2">
        <f>data!A16</f>
        <v>8</v>
      </c>
      <c r="B16" s="11" t="str">
        <f>data!B16</f>
        <v>MEINDL Gerhard</v>
      </c>
      <c r="C16" s="11" t="str">
        <f>data!C16</f>
        <v>men</v>
      </c>
      <c r="D16" s="2" t="str">
        <f>data!D16</f>
        <v>Austria</v>
      </c>
      <c r="E16" s="2">
        <f>data!E16</f>
        <v>75</v>
      </c>
      <c r="F16" s="13">
        <f>data!G16</f>
        <v>53.28</v>
      </c>
      <c r="G16" s="13">
        <f>data!H16</f>
        <v>51.08</v>
      </c>
      <c r="H16" s="13">
        <f t="shared" si="0"/>
        <v>104.36</v>
      </c>
      <c r="I16" s="12">
        <f>data!I16</f>
        <v>98</v>
      </c>
      <c r="J16" s="12">
        <f>data!K16</f>
        <v>85</v>
      </c>
      <c r="K16" s="13">
        <f>data!M16</f>
        <v>66.79</v>
      </c>
      <c r="L16" s="14">
        <f t="shared" si="1"/>
        <v>100.185</v>
      </c>
      <c r="M16" s="13" t="str">
        <f>data!N16</f>
        <v>x</v>
      </c>
      <c r="N16" s="13" t="str">
        <f>data!O16</f>
        <v>x</v>
      </c>
      <c r="O16" s="13">
        <f t="shared" si="2"/>
        <v>0</v>
      </c>
      <c r="P16" s="13" t="str">
        <f>data!P16</f>
        <v>x</v>
      </c>
      <c r="Q16" s="14">
        <f t="shared" si="3"/>
        <v>1.5</v>
      </c>
      <c r="R16" s="12" t="str">
        <f>data!Q16</f>
        <v>x</v>
      </c>
      <c r="S16" s="13" t="str">
        <f>data!S16</f>
        <v>x</v>
      </c>
      <c r="T16" s="14">
        <f t="shared" si="4"/>
        <v>1.5</v>
      </c>
    </row>
    <row r="17" spans="1:20" ht="12.75" customHeight="1">
      <c r="A17" s="2">
        <f>data!A17</f>
        <v>9</v>
      </c>
      <c r="B17" s="11" t="str">
        <f>data!B17</f>
        <v>STRICKLER Otto</v>
      </c>
      <c r="C17" s="11" t="str">
        <f>data!C17</f>
        <v>men</v>
      </c>
      <c r="D17" s="2" t="str">
        <f>data!D17</f>
        <v>Switzerland</v>
      </c>
      <c r="E17" s="2">
        <f>data!E17</f>
        <v>80</v>
      </c>
      <c r="F17" s="13">
        <f>data!G17</f>
        <v>55.76</v>
      </c>
      <c r="G17" s="13">
        <f>data!H17</f>
        <v>55.53</v>
      </c>
      <c r="H17" s="13">
        <f t="shared" si="0"/>
        <v>111.28999999999999</v>
      </c>
      <c r="I17" s="12">
        <f>data!I17</f>
        <v>100</v>
      </c>
      <c r="J17" s="12">
        <f>data!K17</f>
        <v>85</v>
      </c>
      <c r="K17" s="13">
        <f>data!M17</f>
        <v>69.32</v>
      </c>
      <c r="L17" s="14">
        <f t="shared" si="1"/>
        <v>103.97999999999999</v>
      </c>
      <c r="M17" s="13">
        <f>data!N17</f>
        <v>73.26</v>
      </c>
      <c r="N17" s="13">
        <f>data!O17</f>
        <v>71.52</v>
      </c>
      <c r="O17" s="13">
        <f t="shared" si="2"/>
        <v>144.78</v>
      </c>
      <c r="P17" s="13">
        <f>data!P17</f>
        <v>98.72</v>
      </c>
      <c r="Q17" s="14">
        <f t="shared" si="3"/>
        <v>148.07999999999998</v>
      </c>
      <c r="R17" s="12">
        <f>data!Q17</f>
        <v>80</v>
      </c>
      <c r="S17" s="13">
        <f>data!S17</f>
        <v>90.23</v>
      </c>
      <c r="T17" s="14">
        <f t="shared" si="4"/>
        <v>135.345</v>
      </c>
    </row>
    <row r="18" spans="1:20" ht="12.75" customHeight="1">
      <c r="A18" s="2">
        <f>data!A18</f>
        <v>10</v>
      </c>
      <c r="B18" s="11" t="str">
        <f>data!B18</f>
        <v>NEWTON Hugh</v>
      </c>
      <c r="C18" s="11" t="str">
        <f>data!C18</f>
        <v>men</v>
      </c>
      <c r="D18" s="2" t="str">
        <f>data!D18</f>
        <v>United Kingdom</v>
      </c>
      <c r="E18" s="2" t="str">
        <f>data!E18</f>
        <v>x</v>
      </c>
      <c r="F18" s="13">
        <f>data!G18</f>
        <v>53.63</v>
      </c>
      <c r="G18" s="13">
        <f>data!H18</f>
        <v>52.83</v>
      </c>
      <c r="H18" s="13">
        <f t="shared" si="0"/>
        <v>106.46000000000001</v>
      </c>
      <c r="I18" s="12" t="str">
        <f>data!I18</f>
        <v>x</v>
      </c>
      <c r="J18" s="12" t="str">
        <f>data!K18</f>
        <v>x</v>
      </c>
      <c r="K18" s="13">
        <f>data!M18</f>
        <v>62.47</v>
      </c>
      <c r="L18" s="14">
        <f t="shared" si="1"/>
        <v>93.705</v>
      </c>
      <c r="M18" s="13">
        <f>data!N18</f>
        <v>67.16</v>
      </c>
      <c r="N18" s="13">
        <f>data!O18</f>
        <v>65.49</v>
      </c>
      <c r="O18" s="13">
        <f t="shared" si="2"/>
        <v>132.64999999999998</v>
      </c>
      <c r="P18" s="13">
        <f>data!P18</f>
        <v>102.86</v>
      </c>
      <c r="Q18" s="14">
        <f t="shared" si="3"/>
        <v>154.29</v>
      </c>
      <c r="R18" s="12" t="str">
        <f>data!Q18</f>
        <v>x</v>
      </c>
      <c r="S18" s="13">
        <f>data!S18</f>
        <v>103.07</v>
      </c>
      <c r="T18" s="14">
        <f t="shared" si="4"/>
        <v>154.605</v>
      </c>
    </row>
    <row r="19" spans="1:20" ht="12.75" customHeight="1">
      <c r="A19" s="2">
        <f>data!A19</f>
        <v>11</v>
      </c>
      <c r="B19" s="11" t="str">
        <f>data!B19</f>
        <v>BAQUE Rafael</v>
      </c>
      <c r="C19" s="11" t="str">
        <f>data!C19</f>
        <v>men</v>
      </c>
      <c r="D19" s="2" t="str">
        <f>data!D19</f>
        <v>Spain</v>
      </c>
      <c r="E19" s="2">
        <f>data!E19</f>
        <v>80</v>
      </c>
      <c r="F19" s="13">
        <f>data!G19</f>
        <v>52.14</v>
      </c>
      <c r="G19" s="13">
        <f>data!H19</f>
        <v>50.45</v>
      </c>
      <c r="H19" s="13">
        <f t="shared" si="0"/>
        <v>102.59</v>
      </c>
      <c r="I19" s="12">
        <f>data!I19</f>
        <v>88</v>
      </c>
      <c r="J19" s="12">
        <f>data!K19</f>
        <v>60</v>
      </c>
      <c r="K19" s="13">
        <f>data!M19</f>
        <v>76.31</v>
      </c>
      <c r="L19" s="14">
        <f t="shared" si="1"/>
        <v>114.465</v>
      </c>
      <c r="M19" s="13">
        <f>data!N19</f>
        <v>72.65</v>
      </c>
      <c r="N19" s="13">
        <f>data!O19</f>
        <v>71.33</v>
      </c>
      <c r="O19" s="13">
        <f t="shared" si="2"/>
        <v>143.98000000000002</v>
      </c>
      <c r="P19" s="13">
        <f>data!P19</f>
        <v>0</v>
      </c>
      <c r="Q19" s="14">
        <f t="shared" si="3"/>
        <v>0</v>
      </c>
      <c r="R19" s="12">
        <f>data!Q19</f>
        <v>40</v>
      </c>
      <c r="S19" s="13">
        <f>data!S19</f>
        <v>106.07</v>
      </c>
      <c r="T19" s="14">
        <f t="shared" si="4"/>
        <v>159.105</v>
      </c>
    </row>
    <row r="20" spans="1:20" ht="12.75" customHeight="1">
      <c r="A20" s="2">
        <f>data!A20</f>
        <v>12</v>
      </c>
      <c r="B20" s="11" t="str">
        <f>data!B20</f>
        <v>STRAND Tomasz</v>
      </c>
      <c r="C20" s="11" t="str">
        <f>data!C20</f>
        <v>men</v>
      </c>
      <c r="D20" s="2" t="str">
        <f>data!D20</f>
        <v>Czech Republic</v>
      </c>
      <c r="E20" s="2">
        <f>data!E20</f>
        <v>95</v>
      </c>
      <c r="F20" s="13">
        <f>data!G20</f>
        <v>63.75</v>
      </c>
      <c r="G20" s="13">
        <f>data!H20</f>
        <v>61.64</v>
      </c>
      <c r="H20" s="13">
        <f t="shared" si="0"/>
        <v>125.39</v>
      </c>
      <c r="I20" s="12">
        <f>data!I20</f>
        <v>88</v>
      </c>
      <c r="J20" s="12">
        <f>data!K20</f>
        <v>80</v>
      </c>
      <c r="K20" s="13">
        <f>data!M20</f>
        <v>69.72</v>
      </c>
      <c r="L20" s="14">
        <f t="shared" si="1"/>
        <v>104.58</v>
      </c>
      <c r="M20" s="13">
        <f>data!N20</f>
        <v>83.24</v>
      </c>
      <c r="N20" s="13">
        <f>data!O20</f>
        <v>78.8</v>
      </c>
      <c r="O20" s="13">
        <f t="shared" si="2"/>
        <v>162.04</v>
      </c>
      <c r="P20" s="13">
        <f>data!P20</f>
        <v>107</v>
      </c>
      <c r="Q20" s="14">
        <f t="shared" si="3"/>
        <v>160.5</v>
      </c>
      <c r="R20" s="12">
        <f>data!Q20</f>
        <v>60</v>
      </c>
      <c r="S20" s="13">
        <f>data!S20</f>
        <v>94.84</v>
      </c>
      <c r="T20" s="14">
        <f t="shared" si="4"/>
        <v>142.26</v>
      </c>
    </row>
    <row r="21" spans="1:20" ht="12.75" customHeight="1">
      <c r="A21" s="2">
        <f>data!A21</f>
        <v>13</v>
      </c>
      <c r="B21" s="11" t="str">
        <f>data!B21</f>
        <v>HASSIG Reto</v>
      </c>
      <c r="C21" s="11" t="str">
        <f>data!C21</f>
        <v>men</v>
      </c>
      <c r="D21" s="2" t="str">
        <f>data!D21</f>
        <v>Switzerland</v>
      </c>
      <c r="E21" s="2">
        <f>data!E21</f>
        <v>95</v>
      </c>
      <c r="F21" s="13">
        <f>data!G21</f>
        <v>64.43</v>
      </c>
      <c r="G21" s="13">
        <f>data!H21</f>
        <v>60.8</v>
      </c>
      <c r="H21" s="13">
        <f t="shared" si="0"/>
        <v>125.23</v>
      </c>
      <c r="I21" s="12">
        <f>data!I21</f>
        <v>82</v>
      </c>
      <c r="J21" s="12">
        <f>data!K21</f>
        <v>70</v>
      </c>
      <c r="K21" s="13">
        <f>data!M21</f>
        <v>71.15</v>
      </c>
      <c r="L21" s="14">
        <f t="shared" si="1"/>
        <v>106.72500000000001</v>
      </c>
      <c r="M21" s="13">
        <f>data!N21</f>
        <v>63.39</v>
      </c>
      <c r="N21" s="13">
        <f>data!O21</f>
        <v>61.58</v>
      </c>
      <c r="O21" s="13">
        <f t="shared" si="2"/>
        <v>124.97</v>
      </c>
      <c r="P21" s="13">
        <f>data!P21</f>
        <v>103.26</v>
      </c>
      <c r="Q21" s="14">
        <f t="shared" si="3"/>
        <v>154.89000000000001</v>
      </c>
      <c r="R21" s="12" t="str">
        <f>data!Q21</f>
        <v>x</v>
      </c>
      <c r="S21" s="13" t="str">
        <f>data!S21</f>
        <v>x</v>
      </c>
      <c r="T21" s="14">
        <f t="shared" si="4"/>
        <v>1.5</v>
      </c>
    </row>
    <row r="22" spans="1:20" ht="12.75" customHeight="1">
      <c r="A22" s="2">
        <f>data!A22</f>
        <v>14</v>
      </c>
      <c r="B22" s="11" t="str">
        <f>data!B22</f>
        <v>GATTERMAIER Werner</v>
      </c>
      <c r="C22" s="11" t="str">
        <f>data!C22</f>
        <v>men</v>
      </c>
      <c r="D22" s="2" t="str">
        <f>data!D22</f>
        <v>Austria</v>
      </c>
      <c r="E22" s="2">
        <f>data!E22</f>
        <v>95</v>
      </c>
      <c r="F22" s="13">
        <f>data!G22</f>
        <v>57.4</v>
      </c>
      <c r="G22" s="13">
        <f>data!H22</f>
        <v>56.37</v>
      </c>
      <c r="H22" s="13">
        <f t="shared" si="0"/>
        <v>113.77</v>
      </c>
      <c r="I22" s="12">
        <f>data!I22</f>
        <v>86</v>
      </c>
      <c r="J22" s="12">
        <f>data!K22</f>
        <v>80</v>
      </c>
      <c r="K22" s="13">
        <f>data!M22</f>
        <v>62.38</v>
      </c>
      <c r="L22" s="14">
        <f t="shared" si="1"/>
        <v>93.57000000000001</v>
      </c>
      <c r="M22" s="13">
        <f>data!N22</f>
        <v>65.36</v>
      </c>
      <c r="N22" s="13">
        <f>data!O22</f>
        <v>65.29</v>
      </c>
      <c r="O22" s="13">
        <f t="shared" si="2"/>
        <v>130.65</v>
      </c>
      <c r="P22" s="13">
        <f>data!P22</f>
        <v>95.88</v>
      </c>
      <c r="Q22" s="14">
        <f t="shared" si="3"/>
        <v>143.82</v>
      </c>
      <c r="R22" s="12" t="str">
        <f>data!Q22</f>
        <v>x</v>
      </c>
      <c r="S22" s="13" t="str">
        <f>data!S22</f>
        <v>x</v>
      </c>
      <c r="T22" s="14">
        <f t="shared" si="4"/>
        <v>1.5</v>
      </c>
    </row>
    <row r="23" spans="1:20" ht="12.75" customHeight="1">
      <c r="A23" s="2">
        <f>data!A23</f>
        <v>15</v>
      </c>
      <c r="B23" s="11" t="str">
        <f>data!B23</f>
        <v>MICHALIK Karol</v>
      </c>
      <c r="C23" s="11" t="str">
        <f>data!C23</f>
        <v>men</v>
      </c>
      <c r="D23" s="2" t="str">
        <f>data!D23</f>
        <v>Slovakia</v>
      </c>
      <c r="E23" s="2">
        <f>data!E23</f>
        <v>100</v>
      </c>
      <c r="F23" s="13">
        <f>data!G23</f>
        <v>66.89</v>
      </c>
      <c r="G23" s="13">
        <f>data!H23</f>
        <v>65.99</v>
      </c>
      <c r="H23" s="13">
        <f t="shared" si="0"/>
        <v>132.88</v>
      </c>
      <c r="I23" s="12">
        <f>data!I23</f>
        <v>96</v>
      </c>
      <c r="J23" s="12">
        <f>data!K23</f>
        <v>90</v>
      </c>
      <c r="K23" s="13">
        <f>data!M23</f>
        <v>77.31</v>
      </c>
      <c r="L23" s="14">
        <f t="shared" si="1"/>
        <v>115.965</v>
      </c>
      <c r="M23" s="13">
        <f>data!N23</f>
        <v>82.97</v>
      </c>
      <c r="N23" s="13">
        <f>data!O23</f>
        <v>82.72</v>
      </c>
      <c r="O23" s="13">
        <f t="shared" si="2"/>
        <v>165.69</v>
      </c>
      <c r="P23" s="13">
        <f>data!P23</f>
        <v>104.79</v>
      </c>
      <c r="Q23" s="14">
        <f t="shared" si="3"/>
        <v>157.185</v>
      </c>
      <c r="R23" s="12">
        <f>data!Q23</f>
        <v>65</v>
      </c>
      <c r="S23" s="13">
        <f>data!S23</f>
        <v>96.56</v>
      </c>
      <c r="T23" s="14">
        <f t="shared" si="4"/>
        <v>144.84</v>
      </c>
    </row>
    <row r="24" spans="1:20" ht="12.75" customHeight="1">
      <c r="A24" s="2">
        <f>data!A24</f>
        <v>16</v>
      </c>
      <c r="B24" s="11" t="str">
        <f>data!B24</f>
        <v>BALLES Otmar</v>
      </c>
      <c r="C24" s="11" t="str">
        <f>data!C24</f>
        <v>men</v>
      </c>
      <c r="D24" s="2" t="str">
        <f>data!D24</f>
        <v>Germany</v>
      </c>
      <c r="E24" s="2">
        <f>data!E24</f>
        <v>95</v>
      </c>
      <c r="F24" s="13">
        <f>data!G24</f>
        <v>63.94</v>
      </c>
      <c r="G24" s="13">
        <f>data!H24</f>
        <v>60.13</v>
      </c>
      <c r="H24" s="13">
        <f t="shared" si="0"/>
        <v>124.07</v>
      </c>
      <c r="I24" s="12">
        <f>data!I24</f>
        <v>88</v>
      </c>
      <c r="J24" s="12">
        <f>data!K24</f>
        <v>80</v>
      </c>
      <c r="K24" s="13">
        <f>data!M24</f>
        <v>73.09</v>
      </c>
      <c r="L24" s="14">
        <f t="shared" si="1"/>
        <v>109.635</v>
      </c>
      <c r="M24" s="13">
        <f>data!N24</f>
        <v>75.47</v>
      </c>
      <c r="N24" s="13">
        <f>data!O24</f>
        <v>74.49</v>
      </c>
      <c r="O24" s="13">
        <f t="shared" si="2"/>
        <v>149.95999999999998</v>
      </c>
      <c r="P24" s="13">
        <f>data!P24</f>
        <v>109.43</v>
      </c>
      <c r="Q24" s="14">
        <f t="shared" si="3"/>
        <v>164.145</v>
      </c>
      <c r="R24" s="12">
        <f>data!Q24</f>
        <v>70</v>
      </c>
      <c r="S24" s="13">
        <f>data!S24</f>
        <v>101.99</v>
      </c>
      <c r="T24" s="14">
        <f t="shared" si="4"/>
        <v>152.98499999999999</v>
      </c>
    </row>
    <row r="25" spans="1:20" ht="12.75" customHeight="1">
      <c r="A25" s="2">
        <f>data!A25</f>
        <v>17</v>
      </c>
      <c r="B25" s="11" t="str">
        <f>data!B25</f>
        <v>TARGOSZ Włodzimierz</v>
      </c>
      <c r="C25" s="11" t="str">
        <f>data!C25</f>
        <v>men</v>
      </c>
      <c r="D25" s="2" t="str">
        <f>data!D25</f>
        <v>Poland</v>
      </c>
      <c r="E25" s="2">
        <f>data!E25</f>
        <v>95</v>
      </c>
      <c r="F25" s="13">
        <f>data!G25</f>
        <v>64.99</v>
      </c>
      <c r="G25" s="13">
        <f>data!H25</f>
        <v>64.19</v>
      </c>
      <c r="H25" s="13">
        <f t="shared" si="0"/>
        <v>129.18</v>
      </c>
      <c r="I25" s="12">
        <f>data!I25</f>
        <v>96</v>
      </c>
      <c r="J25" s="12">
        <f>data!K25</f>
        <v>90</v>
      </c>
      <c r="K25" s="13">
        <f>data!M25</f>
        <v>74.41</v>
      </c>
      <c r="L25" s="14">
        <f t="shared" si="1"/>
        <v>111.615</v>
      </c>
      <c r="M25" s="13">
        <f>data!N25</f>
        <v>85.34</v>
      </c>
      <c r="N25" s="13">
        <f>data!O25</f>
        <v>81.54</v>
      </c>
      <c r="O25" s="13">
        <f t="shared" si="2"/>
        <v>166.88</v>
      </c>
      <c r="P25" s="13">
        <f>data!P25</f>
        <v>104.98</v>
      </c>
      <c r="Q25" s="14">
        <f t="shared" si="3"/>
        <v>157.47</v>
      </c>
      <c r="R25" s="12">
        <f>data!Q25</f>
        <v>60</v>
      </c>
      <c r="S25" s="13">
        <f>data!S25</f>
        <v>87.82</v>
      </c>
      <c r="T25" s="14">
        <f t="shared" si="4"/>
        <v>131.73</v>
      </c>
    </row>
    <row r="26" spans="1:20" ht="12.75" customHeight="1">
      <c r="A26" s="2">
        <f>data!A26</f>
        <v>18</v>
      </c>
      <c r="B26" s="11" t="str">
        <f>data!B26</f>
        <v>HERNANDEZ Leandro</v>
      </c>
      <c r="C26" s="11" t="str">
        <f>data!C26</f>
        <v>men</v>
      </c>
      <c r="D26" s="2" t="str">
        <f>data!D26</f>
        <v>Spain</v>
      </c>
      <c r="E26" s="2">
        <f>data!E26</f>
        <v>85</v>
      </c>
      <c r="F26" s="13">
        <f>data!G26</f>
        <v>52.52</v>
      </c>
      <c r="G26" s="13">
        <f>data!H26</f>
        <v>51.83</v>
      </c>
      <c r="H26" s="13">
        <f t="shared" si="0"/>
        <v>104.35</v>
      </c>
      <c r="I26" s="12">
        <f>data!I26</f>
        <v>86</v>
      </c>
      <c r="J26" s="12">
        <f>data!K26</f>
        <v>60</v>
      </c>
      <c r="K26" s="13">
        <f>data!M26</f>
        <v>73.99</v>
      </c>
      <c r="L26" s="14">
        <f t="shared" si="1"/>
        <v>110.98499999999999</v>
      </c>
      <c r="M26" s="13">
        <f>data!N26</f>
        <v>63.38</v>
      </c>
      <c r="N26" s="13">
        <f>data!O26</f>
        <v>60.49</v>
      </c>
      <c r="O26" s="13">
        <f t="shared" si="2"/>
        <v>123.87</v>
      </c>
      <c r="P26" s="13">
        <f>data!P26</f>
        <v>100.05</v>
      </c>
      <c r="Q26" s="14">
        <f t="shared" si="3"/>
        <v>150.075</v>
      </c>
      <c r="R26" s="12">
        <f>data!Q26</f>
        <v>55</v>
      </c>
      <c r="S26" s="13">
        <f>data!S26</f>
        <v>106.71</v>
      </c>
      <c r="T26" s="14">
        <f t="shared" si="4"/>
        <v>160.065</v>
      </c>
    </row>
    <row r="27" spans="1:20" ht="12.75" customHeight="1">
      <c r="A27" s="2">
        <f>data!A27</f>
        <v>19</v>
      </c>
      <c r="B27" s="11" t="str">
        <f>data!B27</f>
        <v>PRISMANTAS Kristupas</v>
      </c>
      <c r="C27" s="11" t="str">
        <f>data!C27</f>
        <v>men</v>
      </c>
      <c r="D27" s="2" t="str">
        <f>data!D27</f>
        <v>Lithuania</v>
      </c>
      <c r="E27" s="2">
        <f>data!E27</f>
        <v>95</v>
      </c>
      <c r="F27" s="13">
        <f>data!G27</f>
        <v>38.83</v>
      </c>
      <c r="G27" s="13">
        <f>data!H27</f>
        <v>36.92</v>
      </c>
      <c r="H27" s="13">
        <f t="shared" si="0"/>
        <v>75.75</v>
      </c>
      <c r="I27" s="12">
        <f>data!I27</f>
        <v>88</v>
      </c>
      <c r="J27" s="12">
        <f>data!K27</f>
        <v>100</v>
      </c>
      <c r="K27" s="13">
        <f>data!M27</f>
        <v>60.14</v>
      </c>
      <c r="L27" s="14">
        <f t="shared" si="1"/>
        <v>90.21000000000001</v>
      </c>
      <c r="M27" s="13" t="str">
        <f>data!N27</f>
        <v>x</v>
      </c>
      <c r="N27" s="13" t="str">
        <f>data!O27</f>
        <v>x</v>
      </c>
      <c r="O27" s="13">
        <f t="shared" si="2"/>
        <v>0</v>
      </c>
      <c r="P27" s="13" t="str">
        <f>data!P27</f>
        <v>x</v>
      </c>
      <c r="Q27" s="14">
        <f t="shared" si="3"/>
        <v>1.5</v>
      </c>
      <c r="R27" s="12" t="str">
        <f>data!Q27</f>
        <v>x</v>
      </c>
      <c r="S27" s="13" t="str">
        <f>data!S27</f>
        <v>x</v>
      </c>
      <c r="T27" s="14">
        <f t="shared" si="4"/>
        <v>1.5</v>
      </c>
    </row>
    <row r="28" spans="1:20" ht="12.75" customHeight="1">
      <c r="A28" s="2">
        <f>data!A28</f>
        <v>20</v>
      </c>
      <c r="B28" s="11" t="str">
        <f>data!B28</f>
        <v>LARSSEN Bjorn Roger</v>
      </c>
      <c r="C28" s="11" t="str">
        <f>data!C28</f>
        <v>men</v>
      </c>
      <c r="D28" s="2" t="str">
        <f>data!D28</f>
        <v>Norway</v>
      </c>
      <c r="E28" s="2" t="str">
        <f>data!E28</f>
        <v>x</v>
      </c>
      <c r="F28" s="13">
        <f>data!G28</f>
        <v>65.87</v>
      </c>
      <c r="G28" s="13">
        <f>data!H28</f>
        <v>58.09</v>
      </c>
      <c r="H28" s="13">
        <f t="shared" si="0"/>
        <v>123.96000000000001</v>
      </c>
      <c r="I28" s="12">
        <f>data!I28</f>
        <v>86</v>
      </c>
      <c r="J28" s="12" t="str">
        <f>data!K28</f>
        <v>x</v>
      </c>
      <c r="K28" s="13">
        <f>data!M28</f>
        <v>74.01</v>
      </c>
      <c r="L28" s="14">
        <f t="shared" si="1"/>
        <v>111.01500000000001</v>
      </c>
      <c r="M28" s="13">
        <f>data!N28</f>
        <v>83.34</v>
      </c>
      <c r="N28" s="13">
        <f>data!O28</f>
        <v>76.72</v>
      </c>
      <c r="O28" s="13">
        <f t="shared" si="2"/>
        <v>160.06</v>
      </c>
      <c r="P28" s="13">
        <f>data!P28</f>
        <v>104.54</v>
      </c>
      <c r="Q28" s="14">
        <f t="shared" si="3"/>
        <v>156.81</v>
      </c>
      <c r="R28" s="12" t="str">
        <f>data!Q28</f>
        <v>x</v>
      </c>
      <c r="S28" s="13">
        <f>data!S28</f>
        <v>100.38</v>
      </c>
      <c r="T28" s="14">
        <f t="shared" si="4"/>
        <v>150.57</v>
      </c>
    </row>
    <row r="29" spans="1:20" ht="12.75" customHeight="1">
      <c r="A29" s="2">
        <f>data!A29</f>
        <v>21</v>
      </c>
      <c r="B29" s="11" t="str">
        <f>data!B29</f>
        <v>ERICSSON Lars-Eric</v>
      </c>
      <c r="C29" s="11" t="str">
        <f>data!C29</f>
        <v>men</v>
      </c>
      <c r="D29" s="2" t="str">
        <f>data!D29</f>
        <v>Sweden</v>
      </c>
      <c r="E29" s="2">
        <f>data!E29</f>
        <v>95</v>
      </c>
      <c r="F29" s="13">
        <f>data!G29</f>
        <v>56.61</v>
      </c>
      <c r="G29" s="13">
        <f>data!H29</f>
        <v>55.58</v>
      </c>
      <c r="H29" s="13">
        <f t="shared" si="0"/>
        <v>112.19</v>
      </c>
      <c r="I29" s="12">
        <f>data!I29</f>
        <v>92</v>
      </c>
      <c r="J29" s="12">
        <f>data!K29</f>
        <v>80</v>
      </c>
      <c r="K29" s="13">
        <f>data!M29</f>
        <v>72.95</v>
      </c>
      <c r="L29" s="14">
        <f t="shared" si="1"/>
        <v>109.42500000000001</v>
      </c>
      <c r="M29" s="13">
        <f>data!N29</f>
        <v>75.85</v>
      </c>
      <c r="N29" s="13">
        <f>data!O29</f>
        <v>73.15</v>
      </c>
      <c r="O29" s="13">
        <f t="shared" si="2"/>
        <v>149</v>
      </c>
      <c r="P29" s="13">
        <f>data!P29</f>
        <v>0</v>
      </c>
      <c r="Q29" s="14">
        <f t="shared" si="3"/>
        <v>0</v>
      </c>
      <c r="R29" s="12" t="str">
        <f>data!Q29</f>
        <v>x</v>
      </c>
      <c r="S29" s="13">
        <f>data!S29</f>
        <v>99.12</v>
      </c>
      <c r="T29" s="14">
        <f t="shared" si="4"/>
        <v>148.68</v>
      </c>
    </row>
    <row r="30" spans="1:20" ht="12.75" customHeight="1">
      <c r="A30" s="2">
        <f>data!A30</f>
        <v>22</v>
      </c>
      <c r="B30" s="11" t="str">
        <f>data!B30</f>
        <v>MESZAROS Jan</v>
      </c>
      <c r="C30" s="11" t="str">
        <f>data!C30</f>
        <v>men</v>
      </c>
      <c r="D30" s="2" t="str">
        <f>data!D30</f>
        <v>Slovakia</v>
      </c>
      <c r="E30" s="2">
        <f>data!E30</f>
        <v>90</v>
      </c>
      <c r="F30" s="13">
        <f>data!G30</f>
        <v>67.53</v>
      </c>
      <c r="G30" s="13">
        <f>data!H30</f>
        <v>63.64</v>
      </c>
      <c r="H30" s="13">
        <f t="shared" si="0"/>
        <v>131.17000000000002</v>
      </c>
      <c r="I30" s="12">
        <f>data!I30</f>
        <v>96</v>
      </c>
      <c r="J30" s="12">
        <f>data!K30</f>
        <v>85</v>
      </c>
      <c r="K30" s="13">
        <f>data!M30</f>
        <v>78.6</v>
      </c>
      <c r="L30" s="14">
        <f t="shared" si="1"/>
        <v>117.89999999999999</v>
      </c>
      <c r="M30" s="13">
        <f>data!N30</f>
        <v>81.4</v>
      </c>
      <c r="N30" s="13">
        <f>data!O30</f>
        <v>75.52</v>
      </c>
      <c r="O30" s="13">
        <f t="shared" si="2"/>
        <v>156.92000000000002</v>
      </c>
      <c r="P30" s="13">
        <f>data!P30</f>
        <v>103.94</v>
      </c>
      <c r="Q30" s="14">
        <f t="shared" si="3"/>
        <v>155.91</v>
      </c>
      <c r="R30" s="12">
        <f>data!Q30</f>
        <v>75</v>
      </c>
      <c r="S30" s="13">
        <f>data!S30</f>
        <v>91.23</v>
      </c>
      <c r="T30" s="14">
        <f t="shared" si="4"/>
        <v>136.845</v>
      </c>
    </row>
    <row r="31" spans="1:20" ht="12.75" customHeight="1">
      <c r="A31" s="2">
        <f>data!A31</f>
        <v>23</v>
      </c>
      <c r="B31" s="11" t="str">
        <f>data!B31</f>
        <v>VISSER Wiebold</v>
      </c>
      <c r="C31" s="11" t="str">
        <f>data!C31</f>
        <v>men</v>
      </c>
      <c r="D31" s="2" t="str">
        <f>data!D31</f>
        <v>Germany</v>
      </c>
      <c r="E31" s="2">
        <f>data!E31</f>
        <v>100</v>
      </c>
      <c r="F31" s="13">
        <f>data!G31</f>
        <v>65.61</v>
      </c>
      <c r="G31" s="13">
        <f>data!H31</f>
        <v>63.77</v>
      </c>
      <c r="H31" s="13">
        <f t="shared" si="0"/>
        <v>129.38</v>
      </c>
      <c r="I31" s="12">
        <f>data!I31</f>
        <v>100</v>
      </c>
      <c r="J31" s="12">
        <f>data!K31</f>
        <v>95</v>
      </c>
      <c r="K31" s="13">
        <f>data!M31</f>
        <v>71.24</v>
      </c>
      <c r="L31" s="14">
        <f t="shared" si="1"/>
        <v>106.85999999999999</v>
      </c>
      <c r="M31" s="13">
        <f>data!N31</f>
        <v>81.48</v>
      </c>
      <c r="N31" s="13">
        <f>data!O31</f>
        <v>76.39</v>
      </c>
      <c r="O31" s="13">
        <f t="shared" si="2"/>
        <v>157.87</v>
      </c>
      <c r="P31" s="13">
        <f>data!P31</f>
        <v>105.38</v>
      </c>
      <c r="Q31" s="14">
        <f t="shared" si="3"/>
        <v>158.07</v>
      </c>
      <c r="R31" s="12" t="str">
        <f>data!Q31</f>
        <v>x</v>
      </c>
      <c r="S31" s="13" t="str">
        <f>data!S31</f>
        <v>x</v>
      </c>
      <c r="T31" s="14">
        <f t="shared" si="4"/>
        <v>1.5</v>
      </c>
    </row>
    <row r="32" spans="1:20" ht="12.75" customHeight="1">
      <c r="A32" s="2">
        <f>data!A32</f>
        <v>24</v>
      </c>
      <c r="B32" s="11" t="str">
        <f>data!B32</f>
        <v>PAPRZYCKI Janusz</v>
      </c>
      <c r="C32" s="11" t="str">
        <f>data!C32</f>
        <v>men</v>
      </c>
      <c r="D32" s="2" t="str">
        <f>data!D32</f>
        <v>Poland</v>
      </c>
      <c r="E32" s="2">
        <f>data!E32</f>
        <v>90</v>
      </c>
      <c r="F32" s="13">
        <f>data!G32</f>
        <v>61.92</v>
      </c>
      <c r="G32" s="13">
        <f>data!H32</f>
        <v>61.17</v>
      </c>
      <c r="H32" s="13">
        <f t="shared" si="0"/>
        <v>123.09</v>
      </c>
      <c r="I32" s="12">
        <f>data!I32</f>
        <v>96</v>
      </c>
      <c r="J32" s="12">
        <f>data!K32</f>
        <v>100</v>
      </c>
      <c r="K32" s="13">
        <f>data!M32</f>
        <v>73.06</v>
      </c>
      <c r="L32" s="14">
        <f t="shared" si="1"/>
        <v>109.59</v>
      </c>
      <c r="M32" s="13">
        <f>data!N32</f>
        <v>75.86</v>
      </c>
      <c r="N32" s="13">
        <f>data!O32</f>
        <v>73.13</v>
      </c>
      <c r="O32" s="13">
        <f t="shared" si="2"/>
        <v>148.99</v>
      </c>
      <c r="P32" s="13">
        <f>data!P32</f>
        <v>0</v>
      </c>
      <c r="Q32" s="14">
        <f t="shared" si="3"/>
        <v>0</v>
      </c>
      <c r="R32" s="12">
        <f>data!Q32</f>
        <v>80</v>
      </c>
      <c r="S32" s="13">
        <f>data!S32</f>
        <v>96.83</v>
      </c>
      <c r="T32" s="14">
        <f t="shared" si="4"/>
        <v>145.245</v>
      </c>
    </row>
    <row r="33" spans="1:20" ht="12.75" customHeight="1">
      <c r="A33" s="2">
        <f>data!A33</f>
        <v>25</v>
      </c>
      <c r="B33" s="11" t="str">
        <f>data!B33</f>
        <v>LUXA Jozef</v>
      </c>
      <c r="C33" s="11" t="str">
        <f>data!C33</f>
        <v>men</v>
      </c>
      <c r="D33" s="2" t="str">
        <f>data!D33</f>
        <v>Czech Republic</v>
      </c>
      <c r="E33" s="2">
        <f>data!E33</f>
        <v>90</v>
      </c>
      <c r="F33" s="13">
        <f>data!G33</f>
        <v>65.88</v>
      </c>
      <c r="G33" s="13">
        <f>data!H33</f>
        <v>64.05</v>
      </c>
      <c r="H33" s="13">
        <f t="shared" si="0"/>
        <v>129.93</v>
      </c>
      <c r="I33" s="12">
        <f>data!I33</f>
        <v>88</v>
      </c>
      <c r="J33" s="12">
        <f>data!K33</f>
        <v>80</v>
      </c>
      <c r="K33" s="13">
        <f>data!M33</f>
        <v>72.25</v>
      </c>
      <c r="L33" s="14">
        <f t="shared" si="1"/>
        <v>108.375</v>
      </c>
      <c r="M33" s="13">
        <f>data!N33</f>
        <v>87.29</v>
      </c>
      <c r="N33" s="13">
        <f>data!O33</f>
        <v>85.27</v>
      </c>
      <c r="O33" s="13">
        <f t="shared" si="2"/>
        <v>172.56</v>
      </c>
      <c r="P33" s="13">
        <f>data!P33</f>
        <v>107.17</v>
      </c>
      <c r="Q33" s="14">
        <f t="shared" si="3"/>
        <v>160.755</v>
      </c>
      <c r="R33" s="12">
        <f>data!Q33</f>
        <v>60</v>
      </c>
      <c r="S33" s="13">
        <f>data!S33</f>
        <v>103.75</v>
      </c>
      <c r="T33" s="14">
        <f t="shared" si="4"/>
        <v>155.625</v>
      </c>
    </row>
    <row r="34" spans="1:20" ht="12.75" customHeight="1">
      <c r="A34" s="2">
        <f>data!A34</f>
        <v>26</v>
      </c>
      <c r="B34" s="11" t="str">
        <f>data!B34</f>
        <v>M GASQUE Jose</v>
      </c>
      <c r="C34" s="11" t="str">
        <f>data!C34</f>
        <v>men</v>
      </c>
      <c r="D34" s="2" t="str">
        <f>data!D34</f>
        <v>Spain</v>
      </c>
      <c r="E34" s="2">
        <f>data!E34</f>
        <v>50</v>
      </c>
      <c r="F34" s="13">
        <f>data!G34</f>
        <v>0</v>
      </c>
      <c r="G34" s="13">
        <f>data!H34</f>
        <v>0</v>
      </c>
      <c r="H34" s="13">
        <f t="shared" si="0"/>
        <v>0</v>
      </c>
      <c r="I34" s="12">
        <f>data!I34</f>
        <v>62</v>
      </c>
      <c r="J34" s="12">
        <f>data!K34</f>
        <v>80</v>
      </c>
      <c r="K34" s="13">
        <f>data!M34</f>
        <v>66.78</v>
      </c>
      <c r="L34" s="14">
        <f t="shared" si="1"/>
        <v>100.17</v>
      </c>
      <c r="M34" s="13">
        <f>data!N34</f>
        <v>56.41</v>
      </c>
      <c r="N34" s="13">
        <f>data!O34</f>
        <v>50.83</v>
      </c>
      <c r="O34" s="13">
        <f t="shared" si="2"/>
        <v>107.24</v>
      </c>
      <c r="P34" s="13">
        <f>data!P34</f>
        <v>96.29</v>
      </c>
      <c r="Q34" s="14">
        <f t="shared" si="3"/>
        <v>144.435</v>
      </c>
      <c r="R34" s="12">
        <f>data!Q34</f>
        <v>60</v>
      </c>
      <c r="S34" s="13">
        <f>data!S34</f>
        <v>0</v>
      </c>
      <c r="T34" s="14">
        <f t="shared" si="4"/>
        <v>0</v>
      </c>
    </row>
    <row r="35" spans="1:20" ht="12.75" customHeight="1">
      <c r="A35" s="2">
        <f>data!A35</f>
        <v>27</v>
      </c>
      <c r="B35" s="11" t="str">
        <f>data!B35</f>
        <v>ROMANOVSKIS Aleksandreas</v>
      </c>
      <c r="C35" s="11" t="str">
        <f>data!C35</f>
        <v>men</v>
      </c>
      <c r="D35" s="2" t="str">
        <f>data!D35</f>
        <v>Lithuania</v>
      </c>
      <c r="E35" s="2">
        <f>data!E35</f>
        <v>75</v>
      </c>
      <c r="F35" s="13">
        <f>data!G35</f>
        <v>45.63</v>
      </c>
      <c r="G35" s="13">
        <f>data!H35</f>
        <v>45.52</v>
      </c>
      <c r="H35" s="13">
        <f t="shared" si="0"/>
        <v>91.15</v>
      </c>
      <c r="I35" s="12">
        <f>data!I35</f>
        <v>100</v>
      </c>
      <c r="J35" s="12">
        <f>data!K35</f>
        <v>90</v>
      </c>
      <c r="K35" s="13">
        <f>data!M35</f>
        <v>64.05</v>
      </c>
      <c r="L35" s="14">
        <f t="shared" si="1"/>
        <v>96.07499999999999</v>
      </c>
      <c r="M35" s="13" t="str">
        <f>data!N35</f>
        <v>x</v>
      </c>
      <c r="N35" s="13" t="str">
        <f>data!O35</f>
        <v>x</v>
      </c>
      <c r="O35" s="13">
        <f t="shared" si="2"/>
        <v>0</v>
      </c>
      <c r="P35" s="13" t="str">
        <f>data!P35</f>
        <v>x</v>
      </c>
      <c r="Q35" s="14">
        <f t="shared" si="3"/>
        <v>1.5</v>
      </c>
      <c r="R35" s="12" t="str">
        <f>data!Q35</f>
        <v>x</v>
      </c>
      <c r="S35" s="13" t="str">
        <f>data!S35</f>
        <v>x</v>
      </c>
      <c r="T35" s="14">
        <f t="shared" si="4"/>
        <v>1.5</v>
      </c>
    </row>
    <row r="36" spans="1:20" ht="12.75" customHeight="1">
      <c r="A36" s="2">
        <f>data!A36</f>
        <v>28</v>
      </c>
      <c r="B36" s="11" t="str">
        <f>data!B36</f>
        <v>WALLNSTORFER Kurt</v>
      </c>
      <c r="C36" s="11" t="str">
        <f>data!C36</f>
        <v>men</v>
      </c>
      <c r="D36" s="2" t="str">
        <f>data!D36</f>
        <v>Austria</v>
      </c>
      <c r="E36" s="2">
        <f>data!E36</f>
        <v>90</v>
      </c>
      <c r="F36" s="13">
        <f>data!G36</f>
        <v>59.51</v>
      </c>
      <c r="G36" s="13">
        <f>data!H36</f>
        <v>59.48</v>
      </c>
      <c r="H36" s="13">
        <f t="shared" si="0"/>
        <v>118.99</v>
      </c>
      <c r="I36" s="12">
        <f>data!I36</f>
        <v>82</v>
      </c>
      <c r="J36" s="12">
        <f>data!K36</f>
        <v>100</v>
      </c>
      <c r="K36" s="13">
        <f>data!M36</f>
        <v>70.59</v>
      </c>
      <c r="L36" s="14">
        <f t="shared" si="1"/>
        <v>105.885</v>
      </c>
      <c r="M36" s="13">
        <f>data!N36</f>
        <v>71.3</v>
      </c>
      <c r="N36" s="13">
        <f>data!O36</f>
        <v>71.28</v>
      </c>
      <c r="O36" s="13">
        <f t="shared" si="2"/>
        <v>142.57999999999998</v>
      </c>
      <c r="P36" s="13">
        <f>data!P36</f>
        <v>102.62</v>
      </c>
      <c r="Q36" s="14">
        <f t="shared" si="3"/>
        <v>153.93</v>
      </c>
      <c r="R36" s="12" t="str">
        <f>data!Q36</f>
        <v>x</v>
      </c>
      <c r="S36" s="13" t="str">
        <f>data!S36</f>
        <v>x</v>
      </c>
      <c r="T36" s="14">
        <f t="shared" si="4"/>
        <v>1.5</v>
      </c>
    </row>
    <row r="37" spans="1:20" ht="12.75" customHeight="1">
      <c r="A37" s="2">
        <f>data!A37</f>
        <v>29</v>
      </c>
      <c r="B37" s="11" t="str">
        <f>data!B37</f>
        <v>THAIN Peter</v>
      </c>
      <c r="C37" s="11" t="str">
        <f>data!C37</f>
        <v>men</v>
      </c>
      <c r="D37" s="2" t="str">
        <f>data!D37</f>
        <v>United Kingdom</v>
      </c>
      <c r="E37" s="2" t="str">
        <f>data!E37</f>
        <v>x</v>
      </c>
      <c r="F37" s="13">
        <f>data!G37</f>
        <v>52.99</v>
      </c>
      <c r="G37" s="13">
        <f>data!H37</f>
        <v>46.16</v>
      </c>
      <c r="H37" s="13">
        <f t="shared" si="0"/>
        <v>99.15</v>
      </c>
      <c r="I37" s="12" t="str">
        <f>data!I37</f>
        <v>x</v>
      </c>
      <c r="J37" s="12" t="str">
        <f>data!K37</f>
        <v>x</v>
      </c>
      <c r="K37" s="13">
        <f>data!M37</f>
        <v>72.68</v>
      </c>
      <c r="L37" s="14">
        <f t="shared" si="1"/>
        <v>109.02000000000001</v>
      </c>
      <c r="M37" s="13">
        <f>data!N37</f>
        <v>58.59</v>
      </c>
      <c r="N37" s="13">
        <f>data!O37</f>
        <v>58.54</v>
      </c>
      <c r="O37" s="13">
        <f t="shared" si="2"/>
        <v>117.13</v>
      </c>
      <c r="P37" s="13">
        <f>data!P37</f>
        <v>105.76</v>
      </c>
      <c r="Q37" s="14">
        <f t="shared" si="3"/>
        <v>158.64000000000001</v>
      </c>
      <c r="R37" s="12" t="str">
        <f>data!Q37</f>
        <v>x</v>
      </c>
      <c r="S37" s="13">
        <f>data!S37</f>
        <v>116.15</v>
      </c>
      <c r="T37" s="14">
        <f t="shared" si="4"/>
        <v>174.22500000000002</v>
      </c>
    </row>
    <row r="38" spans="1:20" ht="12.75" customHeight="1">
      <c r="A38" s="2">
        <f>data!A38</f>
        <v>30</v>
      </c>
      <c r="B38" s="11" t="str">
        <f>data!B38</f>
        <v>KLAUSLER Markus</v>
      </c>
      <c r="C38" s="11" t="str">
        <f>data!C38</f>
        <v>men</v>
      </c>
      <c r="D38" s="2" t="str">
        <f>data!D38</f>
        <v>Switzerland</v>
      </c>
      <c r="E38" s="2">
        <f>data!E38</f>
        <v>100</v>
      </c>
      <c r="F38" s="13">
        <f>data!G38</f>
        <v>52.33</v>
      </c>
      <c r="G38" s="13">
        <f>data!H38</f>
        <v>49.02</v>
      </c>
      <c r="H38" s="13">
        <f t="shared" si="0"/>
        <v>101.35</v>
      </c>
      <c r="I38" s="12">
        <f>data!I38</f>
        <v>98</v>
      </c>
      <c r="J38" s="12">
        <f>data!K38</f>
        <v>100</v>
      </c>
      <c r="K38" s="13">
        <f>data!M38</f>
        <v>72.64</v>
      </c>
      <c r="L38" s="14">
        <f t="shared" si="1"/>
        <v>108.96000000000001</v>
      </c>
      <c r="M38" s="13">
        <f>data!N38</f>
        <v>77.18</v>
      </c>
      <c r="N38" s="13">
        <f>data!O38</f>
        <v>75.43</v>
      </c>
      <c r="O38" s="13">
        <f t="shared" si="2"/>
        <v>152.61</v>
      </c>
      <c r="P38" s="13">
        <f>data!P38</f>
        <v>105.47</v>
      </c>
      <c r="Q38" s="14">
        <f t="shared" si="3"/>
        <v>158.20499999999998</v>
      </c>
      <c r="R38" s="12">
        <f>data!Q38</f>
        <v>65</v>
      </c>
      <c r="S38" s="13">
        <f>data!S38</f>
        <v>108.39</v>
      </c>
      <c r="T38" s="14">
        <f t="shared" si="4"/>
        <v>162.585</v>
      </c>
    </row>
    <row r="39" spans="1:20" ht="12.75" customHeight="1">
      <c r="A39" s="2">
        <f>data!A39</f>
        <v>31</v>
      </c>
      <c r="B39" s="11" t="str">
        <f>data!B39</f>
        <v>LUSSI Gerhard</v>
      </c>
      <c r="C39" s="11" t="str">
        <f>data!C39</f>
        <v>men</v>
      </c>
      <c r="D39" s="2" t="str">
        <f>data!D39</f>
        <v>Switzerland</v>
      </c>
      <c r="E39" s="2">
        <f>data!E39</f>
        <v>95</v>
      </c>
      <c r="F39" s="13">
        <f>data!G39</f>
        <v>59.29</v>
      </c>
      <c r="G39" s="13">
        <f>data!H39</f>
        <v>55.3</v>
      </c>
      <c r="H39" s="13">
        <f t="shared" si="0"/>
        <v>114.59</v>
      </c>
      <c r="I39" s="12">
        <f>data!I39</f>
        <v>98</v>
      </c>
      <c r="J39" s="12">
        <f>data!K39</f>
        <v>80</v>
      </c>
      <c r="K39" s="13">
        <f>data!M39</f>
        <v>68.88</v>
      </c>
      <c r="L39" s="14">
        <f t="shared" si="1"/>
        <v>103.32</v>
      </c>
      <c r="M39" s="13">
        <f>data!N39</f>
        <v>66.21</v>
      </c>
      <c r="N39" s="13">
        <f>data!O39</f>
        <v>65.62</v>
      </c>
      <c r="O39" s="13">
        <f t="shared" si="2"/>
        <v>131.82999999999998</v>
      </c>
      <c r="P39" s="13">
        <f>data!P39</f>
        <v>96.22</v>
      </c>
      <c r="Q39" s="14">
        <f t="shared" si="3"/>
        <v>144.32999999999998</v>
      </c>
      <c r="R39" s="12">
        <f>data!Q39</f>
        <v>85</v>
      </c>
      <c r="S39" s="13">
        <f>data!S39</f>
        <v>95.17</v>
      </c>
      <c r="T39" s="14">
        <f t="shared" si="4"/>
        <v>142.755</v>
      </c>
    </row>
    <row r="40" spans="1:20" ht="12.75" customHeight="1">
      <c r="A40" s="2">
        <f>data!A40</f>
        <v>32</v>
      </c>
      <c r="B40" s="11" t="str">
        <f>data!B40</f>
        <v>NOGA Marek</v>
      </c>
      <c r="C40" s="11" t="str">
        <f>data!C40</f>
        <v>men</v>
      </c>
      <c r="D40" s="2" t="str">
        <f>data!D40</f>
        <v>Poland</v>
      </c>
      <c r="E40" s="2">
        <f>data!E40</f>
        <v>90</v>
      </c>
      <c r="F40" s="13">
        <f>data!G40</f>
        <v>60.12</v>
      </c>
      <c r="G40" s="13">
        <f>data!H40</f>
        <v>56.75</v>
      </c>
      <c r="H40" s="13">
        <f t="shared" si="0"/>
        <v>116.87</v>
      </c>
      <c r="I40" s="12">
        <f>data!I40</f>
        <v>92</v>
      </c>
      <c r="J40" s="12">
        <f>data!K40</f>
        <v>100</v>
      </c>
      <c r="K40" s="13">
        <f>data!M40</f>
        <v>74.61</v>
      </c>
      <c r="L40" s="14">
        <f t="shared" si="1"/>
        <v>111.91499999999999</v>
      </c>
      <c r="M40" s="13">
        <f>data!N40</f>
        <v>81.98</v>
      </c>
      <c r="N40" s="13">
        <f>data!O40</f>
        <v>74.97</v>
      </c>
      <c r="O40" s="13">
        <f t="shared" si="2"/>
        <v>156.95</v>
      </c>
      <c r="P40" s="13">
        <f>data!P40</f>
        <v>93.66</v>
      </c>
      <c r="Q40" s="14">
        <f t="shared" si="3"/>
        <v>140.49</v>
      </c>
      <c r="R40" s="12">
        <f>data!Q40</f>
        <v>65</v>
      </c>
      <c r="S40" s="13">
        <f>data!S40</f>
        <v>89.88</v>
      </c>
      <c r="T40" s="14">
        <f t="shared" si="4"/>
        <v>134.82</v>
      </c>
    </row>
    <row r="41" spans="1:20" ht="12.75" customHeight="1">
      <c r="A41" s="2">
        <f>data!A41</f>
        <v>33</v>
      </c>
      <c r="B41" s="11" t="str">
        <f>data!B41</f>
        <v>LEXA Tomasz</v>
      </c>
      <c r="C41" s="11" t="str">
        <f>data!C41</f>
        <v>men</v>
      </c>
      <c r="D41" s="2" t="str">
        <f>data!D41</f>
        <v>Czech Republic</v>
      </c>
      <c r="E41" s="2">
        <f>data!E41</f>
        <v>90</v>
      </c>
      <c r="F41" s="13">
        <f>data!G41</f>
        <v>67.09</v>
      </c>
      <c r="G41" s="13">
        <f>data!H41</f>
        <v>66.32</v>
      </c>
      <c r="H41" s="13">
        <f t="shared" si="0"/>
        <v>133.41</v>
      </c>
      <c r="I41" s="12">
        <f>data!I41</f>
        <v>98</v>
      </c>
      <c r="J41" s="12">
        <f>data!K41</f>
        <v>100</v>
      </c>
      <c r="K41" s="13">
        <f>data!M41</f>
        <v>74.91</v>
      </c>
      <c r="L41" s="14">
        <f t="shared" si="1"/>
        <v>112.365</v>
      </c>
      <c r="M41" s="13">
        <f>data!N41</f>
        <v>84.42</v>
      </c>
      <c r="N41" s="13">
        <f>data!O41</f>
        <v>77.98</v>
      </c>
      <c r="O41" s="13">
        <f t="shared" si="2"/>
        <v>162.4</v>
      </c>
      <c r="P41" s="13">
        <f>data!P41</f>
        <v>105.1</v>
      </c>
      <c r="Q41" s="14">
        <f t="shared" si="3"/>
        <v>157.64999999999998</v>
      </c>
      <c r="R41" s="12">
        <f>data!Q41</f>
        <v>80</v>
      </c>
      <c r="S41" s="13">
        <f>data!S41</f>
        <v>0</v>
      </c>
      <c r="T41" s="14">
        <f t="shared" si="4"/>
        <v>0</v>
      </c>
    </row>
    <row r="42" spans="1:20" ht="12.75" customHeight="1">
      <c r="A42" s="2">
        <f>data!A42</f>
        <v>34</v>
      </c>
      <c r="B42" s="11" t="str">
        <f>data!B42</f>
        <v>SINKEVICIUS Laurynas</v>
      </c>
      <c r="C42" s="11" t="str">
        <f>data!C42</f>
        <v>men</v>
      </c>
      <c r="D42" s="2" t="str">
        <f>data!D42</f>
        <v>Lithuania</v>
      </c>
      <c r="E42" s="2">
        <f>data!E42</f>
        <v>70</v>
      </c>
      <c r="F42" s="13">
        <f>data!G42</f>
        <v>52.28</v>
      </c>
      <c r="G42" s="13">
        <f>data!H42</f>
        <v>52.23</v>
      </c>
      <c r="H42" s="13">
        <f t="shared" si="0"/>
        <v>104.50999999999999</v>
      </c>
      <c r="I42" s="12">
        <f>data!I42</f>
        <v>90</v>
      </c>
      <c r="J42" s="12">
        <f>data!K42</f>
        <v>85</v>
      </c>
      <c r="K42" s="13">
        <f>data!M42</f>
        <v>56.81</v>
      </c>
      <c r="L42" s="14">
        <f t="shared" si="1"/>
        <v>85.215</v>
      </c>
      <c r="M42" s="13" t="str">
        <f>data!N42</f>
        <v>x</v>
      </c>
      <c r="N42" s="13" t="str">
        <f>data!O42</f>
        <v>x</v>
      </c>
      <c r="O42" s="13">
        <f t="shared" si="2"/>
        <v>0</v>
      </c>
      <c r="P42" s="13" t="str">
        <f>data!P42</f>
        <v>x</v>
      </c>
      <c r="Q42" s="14">
        <f t="shared" si="3"/>
        <v>1.5</v>
      </c>
      <c r="R42" s="12" t="str">
        <f>data!Q42</f>
        <v>x</v>
      </c>
      <c r="S42" s="13" t="str">
        <f>data!S42</f>
        <v>x</v>
      </c>
      <c r="T42" s="14">
        <f t="shared" si="4"/>
        <v>1.5</v>
      </c>
    </row>
    <row r="43" spans="1:20" ht="12.75" customHeight="1">
      <c r="A43" s="2">
        <f>data!A43</f>
        <v>35</v>
      </c>
      <c r="B43" s="11" t="str">
        <f>data!B43</f>
        <v>MESZAROS Juraj</v>
      </c>
      <c r="C43" s="11" t="str">
        <f>data!C43</f>
        <v>men</v>
      </c>
      <c r="D43" s="2" t="str">
        <f>data!D43</f>
        <v>Slovakia</v>
      </c>
      <c r="E43" s="2">
        <f>data!E43</f>
        <v>80</v>
      </c>
      <c r="F43" s="13">
        <f>data!G43</f>
        <v>61.64</v>
      </c>
      <c r="G43" s="13">
        <f>data!H43</f>
        <v>61.08</v>
      </c>
      <c r="H43" s="13">
        <f t="shared" si="0"/>
        <v>122.72</v>
      </c>
      <c r="I43" s="12">
        <f>data!I43</f>
        <v>92</v>
      </c>
      <c r="J43" s="12">
        <f>data!K43</f>
        <v>85</v>
      </c>
      <c r="K43" s="13">
        <f>data!M43</f>
        <v>73.77</v>
      </c>
      <c r="L43" s="14">
        <f t="shared" si="1"/>
        <v>110.655</v>
      </c>
      <c r="M43" s="13">
        <f>data!N43</f>
        <v>74.92</v>
      </c>
      <c r="N43" s="13">
        <f>data!O43</f>
        <v>73.48</v>
      </c>
      <c r="O43" s="13">
        <f t="shared" si="2"/>
        <v>148.4</v>
      </c>
      <c r="P43" s="13">
        <f>data!P43</f>
        <v>97.91</v>
      </c>
      <c r="Q43" s="14">
        <f t="shared" si="3"/>
        <v>146.865</v>
      </c>
      <c r="R43" s="12">
        <f>data!Q43</f>
        <v>45</v>
      </c>
      <c r="S43" s="13">
        <f>data!S43</f>
        <v>61.41</v>
      </c>
      <c r="T43" s="14">
        <f t="shared" si="4"/>
        <v>92.115</v>
      </c>
    </row>
    <row r="44" spans="1:20" ht="12.75" customHeight="1">
      <c r="A44" s="2">
        <f>data!A44</f>
        <v>36</v>
      </c>
      <c r="B44" s="11" t="str">
        <f>data!B44</f>
        <v>HEINZ Maire-Hensge</v>
      </c>
      <c r="C44" s="11" t="str">
        <f>data!C44</f>
        <v>men</v>
      </c>
      <c r="D44" s="2" t="str">
        <f>data!D44</f>
        <v>Germany</v>
      </c>
      <c r="E44" s="2">
        <f>data!E44</f>
        <v>100</v>
      </c>
      <c r="F44" s="13">
        <f>data!G44</f>
        <v>69.82</v>
      </c>
      <c r="G44" s="13">
        <f>data!H44</f>
        <v>69.29</v>
      </c>
      <c r="H44" s="13">
        <f t="shared" si="0"/>
        <v>139.11</v>
      </c>
      <c r="I44" s="12">
        <f>data!I44</f>
        <v>96</v>
      </c>
      <c r="J44" s="12">
        <f>data!K44</f>
        <v>100</v>
      </c>
      <c r="K44" s="13">
        <f>data!M44</f>
        <v>71.64</v>
      </c>
      <c r="L44" s="14">
        <f t="shared" si="1"/>
        <v>107.46000000000001</v>
      </c>
      <c r="M44" s="13">
        <f>data!N44</f>
        <v>79.64</v>
      </c>
      <c r="N44" s="13">
        <f>data!O44</f>
        <v>74.73</v>
      </c>
      <c r="O44" s="13">
        <f t="shared" si="2"/>
        <v>154.37</v>
      </c>
      <c r="P44" s="13">
        <f>data!P44</f>
        <v>107.26</v>
      </c>
      <c r="Q44" s="14">
        <f t="shared" si="3"/>
        <v>160.89000000000001</v>
      </c>
      <c r="R44" s="12">
        <f>data!Q44</f>
        <v>75</v>
      </c>
      <c r="S44" s="13">
        <f>data!S44</f>
        <v>106.89</v>
      </c>
      <c r="T44" s="14">
        <f t="shared" si="4"/>
        <v>160.335</v>
      </c>
    </row>
    <row r="45" spans="1:20" ht="12.75" customHeight="1">
      <c r="A45" s="2">
        <f>data!A45</f>
        <v>37</v>
      </c>
      <c r="B45" s="11" t="str">
        <f>data!B45</f>
        <v>PUIGVI  Juan</v>
      </c>
      <c r="C45" s="11" t="str">
        <f>data!C45</f>
        <v>men</v>
      </c>
      <c r="D45" s="2" t="str">
        <f>data!D45</f>
        <v>Spain</v>
      </c>
      <c r="E45" s="2">
        <f>data!E45</f>
        <v>95</v>
      </c>
      <c r="F45" s="13">
        <f>data!G45</f>
        <v>47.89</v>
      </c>
      <c r="G45" s="13">
        <f>data!H45</f>
        <v>47.21</v>
      </c>
      <c r="H45" s="13">
        <f t="shared" si="0"/>
        <v>95.1</v>
      </c>
      <c r="I45" s="12">
        <f>data!I45</f>
        <v>66</v>
      </c>
      <c r="J45" s="12">
        <f>data!K45</f>
        <v>65</v>
      </c>
      <c r="K45" s="13">
        <f>data!M45</f>
        <v>66.96</v>
      </c>
      <c r="L45" s="14">
        <f t="shared" si="1"/>
        <v>100.44</v>
      </c>
      <c r="M45" s="13">
        <f>data!N45</f>
        <v>62.94</v>
      </c>
      <c r="N45" s="13">
        <f>data!O45</f>
        <v>58.23</v>
      </c>
      <c r="O45" s="13">
        <f t="shared" si="2"/>
        <v>121.16999999999999</v>
      </c>
      <c r="P45" s="13">
        <f>data!P45</f>
        <v>101.51</v>
      </c>
      <c r="Q45" s="14">
        <f t="shared" si="3"/>
        <v>152.26500000000001</v>
      </c>
      <c r="R45" s="12">
        <f>data!Q45</f>
        <v>40</v>
      </c>
      <c r="S45" s="13">
        <f>data!S45</f>
        <v>97.1</v>
      </c>
      <c r="T45" s="14">
        <f t="shared" si="4"/>
        <v>145.64999999999998</v>
      </c>
    </row>
    <row r="46" spans="1:20" ht="12.75" customHeight="1">
      <c r="A46" s="2">
        <f>data!A46</f>
        <v>38</v>
      </c>
      <c r="B46" s="11" t="str">
        <f>data!B46</f>
        <v>ALSAKER Thomas</v>
      </c>
      <c r="C46" s="11" t="str">
        <f>data!C46</f>
        <v>men</v>
      </c>
      <c r="D46" s="2" t="str">
        <f>data!D46</f>
        <v>Norway</v>
      </c>
      <c r="E46" s="2">
        <f>data!E46</f>
        <v>95</v>
      </c>
      <c r="F46" s="13">
        <f>data!G46</f>
        <v>57.14</v>
      </c>
      <c r="G46" s="13">
        <f>data!H46</f>
        <v>56.82</v>
      </c>
      <c r="H46" s="13">
        <f t="shared" si="0"/>
        <v>113.96000000000001</v>
      </c>
      <c r="I46" s="12">
        <f>data!I46</f>
        <v>92</v>
      </c>
      <c r="J46" s="12" t="str">
        <f>data!K46</f>
        <v>x</v>
      </c>
      <c r="K46" s="13">
        <f>data!M46</f>
        <v>72.66</v>
      </c>
      <c r="L46" s="14">
        <f t="shared" si="1"/>
        <v>108.99</v>
      </c>
      <c r="M46" s="13" t="str">
        <f>data!N46</f>
        <v>x</v>
      </c>
      <c r="N46" s="13" t="str">
        <f>data!O46</f>
        <v>x</v>
      </c>
      <c r="O46" s="13">
        <f t="shared" si="2"/>
        <v>0</v>
      </c>
      <c r="P46" s="13">
        <f>data!P46</f>
        <v>104.81</v>
      </c>
      <c r="Q46" s="14">
        <f t="shared" si="3"/>
        <v>157.215</v>
      </c>
      <c r="R46" s="12" t="str">
        <f>data!Q46</f>
        <v>x</v>
      </c>
      <c r="S46" s="13">
        <f>data!S46</f>
        <v>94.38</v>
      </c>
      <c r="T46" s="14">
        <f t="shared" si="4"/>
        <v>141.57</v>
      </c>
    </row>
    <row r="47" spans="1:20" ht="12.75" customHeight="1">
      <c r="A47" s="2">
        <f>data!A47</f>
        <v>39</v>
      </c>
      <c r="B47" s="11" t="str">
        <f>data!B47</f>
        <v>GRGUR Lutz</v>
      </c>
      <c r="C47" s="11" t="str">
        <f>data!C47</f>
        <v>men</v>
      </c>
      <c r="D47" s="2" t="str">
        <f>data!D47</f>
        <v>Croatia</v>
      </c>
      <c r="E47" s="2">
        <f>data!E47</f>
        <v>55</v>
      </c>
      <c r="F47" s="13">
        <f>data!G47</f>
        <v>39</v>
      </c>
      <c r="G47" s="13">
        <f>data!H47</f>
        <v>38.89</v>
      </c>
      <c r="H47" s="13">
        <f t="shared" si="0"/>
        <v>77.89</v>
      </c>
      <c r="I47" s="12">
        <f>data!I47</f>
        <v>72</v>
      </c>
      <c r="J47" s="12">
        <f>data!K47</f>
        <v>45</v>
      </c>
      <c r="K47" s="13">
        <f>data!M47</f>
        <v>70.75</v>
      </c>
      <c r="L47" s="14">
        <f t="shared" si="1"/>
        <v>106.125</v>
      </c>
      <c r="M47" s="13" t="str">
        <f>data!N47</f>
        <v>x</v>
      </c>
      <c r="N47" s="13" t="str">
        <f>data!O47</f>
        <v>x</v>
      </c>
      <c r="O47" s="13">
        <f t="shared" si="2"/>
        <v>0</v>
      </c>
      <c r="P47" s="13" t="str">
        <f>data!P47</f>
        <v>x</v>
      </c>
      <c r="Q47" s="14">
        <f t="shared" si="3"/>
        <v>1.5</v>
      </c>
      <c r="R47" s="12" t="str">
        <f>data!Q47</f>
        <v>x</v>
      </c>
      <c r="S47" s="13" t="str">
        <f>data!S47</f>
        <v>x</v>
      </c>
      <c r="T47" s="14">
        <f t="shared" si="4"/>
        <v>1.5</v>
      </c>
    </row>
    <row r="48" spans="1:20" ht="12.75" customHeight="1">
      <c r="A48" s="2">
        <f>data!A48</f>
        <v>40</v>
      </c>
      <c r="B48" s="11" t="str">
        <f>data!B48</f>
        <v>WANLUND Hakan</v>
      </c>
      <c r="C48" s="11" t="str">
        <f>data!C48</f>
        <v>men</v>
      </c>
      <c r="D48" s="2" t="str">
        <f>data!D48</f>
        <v>Sweden</v>
      </c>
      <c r="E48" s="2">
        <f>data!E48</f>
        <v>75</v>
      </c>
      <c r="F48" s="13">
        <f>data!G48</f>
        <v>59.49</v>
      </c>
      <c r="G48" s="13">
        <f>data!H48</f>
        <v>59.32</v>
      </c>
      <c r="H48" s="13">
        <f t="shared" si="0"/>
        <v>118.81</v>
      </c>
      <c r="I48" s="12">
        <f>data!I48</f>
        <v>90</v>
      </c>
      <c r="J48" s="12">
        <f>data!K48</f>
        <v>95</v>
      </c>
      <c r="K48" s="13">
        <f>data!M48</f>
        <v>0</v>
      </c>
      <c r="L48" s="14">
        <f t="shared" si="1"/>
        <v>0</v>
      </c>
      <c r="M48" s="13">
        <f>data!N48</f>
        <v>77.46</v>
      </c>
      <c r="N48" s="13">
        <f>data!O48</f>
        <v>76.12</v>
      </c>
      <c r="O48" s="13">
        <f t="shared" si="2"/>
        <v>153.57999999999998</v>
      </c>
      <c r="P48" s="13" t="str">
        <f>data!P48</f>
        <v>x</v>
      </c>
      <c r="Q48" s="14">
        <f t="shared" si="3"/>
        <v>1.5</v>
      </c>
      <c r="R48" s="12" t="str">
        <f>data!Q48</f>
        <v>x</v>
      </c>
      <c r="S48" s="13" t="str">
        <f>data!S48</f>
        <v>x</v>
      </c>
      <c r="T48" s="14">
        <f t="shared" si="4"/>
        <v>1.5</v>
      </c>
    </row>
    <row r="49" spans="1:20" ht="12.75" customHeight="1">
      <c r="A49" s="2">
        <f>data!A49</f>
        <v>41</v>
      </c>
      <c r="B49" s="11" t="str">
        <f>data!B49</f>
        <v>POPOVIC Marko</v>
      </c>
      <c r="C49" s="11" t="str">
        <f>data!C49</f>
        <v>men</v>
      </c>
      <c r="D49" s="2" t="str">
        <f>data!D49</f>
        <v>Croatia</v>
      </c>
      <c r="E49" s="2">
        <f>data!E49</f>
        <v>90</v>
      </c>
      <c r="F49" s="13">
        <f>data!G49</f>
        <v>40.28</v>
      </c>
      <c r="G49" s="13">
        <f>data!H49</f>
        <v>40.09</v>
      </c>
      <c r="H49" s="13">
        <f t="shared" si="0"/>
        <v>80.37</v>
      </c>
      <c r="I49" s="12">
        <f>data!I49</f>
        <v>100</v>
      </c>
      <c r="J49" s="12">
        <f>data!K49</f>
        <v>100</v>
      </c>
      <c r="K49" s="13">
        <f>data!M49</f>
        <v>61.86</v>
      </c>
      <c r="L49" s="14">
        <f t="shared" si="1"/>
        <v>92.78999999999999</v>
      </c>
      <c r="M49" s="13" t="str">
        <f>data!N49</f>
        <v>x</v>
      </c>
      <c r="N49" s="13" t="str">
        <f>data!O49</f>
        <v>x</v>
      </c>
      <c r="O49" s="13">
        <f t="shared" si="2"/>
        <v>0</v>
      </c>
      <c r="P49" s="13" t="str">
        <f>data!P49</f>
        <v>x</v>
      </c>
      <c r="Q49" s="14">
        <f t="shared" si="3"/>
        <v>1.5</v>
      </c>
      <c r="R49" s="12" t="str">
        <f>data!Q49</f>
        <v>x</v>
      </c>
      <c r="S49" s="13" t="str">
        <f>data!S49</f>
        <v>x</v>
      </c>
      <c r="T49" s="14">
        <f t="shared" si="4"/>
        <v>1.5</v>
      </c>
    </row>
    <row r="50" spans="1:20" ht="12.75" customHeight="1">
      <c r="A50" s="2">
        <f>data!A50</f>
        <v>42</v>
      </c>
      <c r="B50" s="11" t="str">
        <f>data!B50</f>
        <v>HARTER Michael</v>
      </c>
      <c r="C50" s="11" t="str">
        <f>data!C50</f>
        <v>men</v>
      </c>
      <c r="D50" s="2" t="str">
        <f>data!D50</f>
        <v>Germany</v>
      </c>
      <c r="E50" s="2">
        <f>data!E50</f>
        <v>85</v>
      </c>
      <c r="F50" s="13">
        <f>data!G50</f>
        <v>66.27</v>
      </c>
      <c r="G50" s="13">
        <f>data!H50</f>
        <v>62.78</v>
      </c>
      <c r="H50" s="13">
        <f t="shared" si="0"/>
        <v>129.05</v>
      </c>
      <c r="I50" s="12">
        <f>data!I50</f>
        <v>98</v>
      </c>
      <c r="J50" s="12">
        <f>data!K50</f>
        <v>75</v>
      </c>
      <c r="K50" s="13">
        <f>data!M50</f>
        <v>73.97</v>
      </c>
      <c r="L50" s="14">
        <f t="shared" si="1"/>
        <v>110.955</v>
      </c>
      <c r="M50" s="13">
        <f>data!N50</f>
        <v>74.08</v>
      </c>
      <c r="N50" s="13">
        <f>data!O50</f>
        <v>68.47</v>
      </c>
      <c r="O50" s="13">
        <f t="shared" si="2"/>
        <v>142.55</v>
      </c>
      <c r="P50" s="13">
        <f>data!P50</f>
        <v>101.44</v>
      </c>
      <c r="Q50" s="14">
        <f t="shared" si="3"/>
        <v>152.16</v>
      </c>
      <c r="R50" s="12">
        <f>data!Q50</f>
        <v>80</v>
      </c>
      <c r="S50" s="13">
        <f>data!S50</f>
        <v>94.63</v>
      </c>
      <c r="T50" s="14">
        <f t="shared" si="4"/>
        <v>141.945</v>
      </c>
    </row>
    <row r="51" spans="1:20" ht="12.75" customHeight="1">
      <c r="A51" s="2">
        <f>data!A51</f>
        <v>43</v>
      </c>
      <c r="B51" s="11" t="str">
        <f>data!B51</f>
        <v>FURLAN Borut</v>
      </c>
      <c r="C51" s="11" t="str">
        <f>data!C51</f>
        <v>men</v>
      </c>
      <c r="D51" s="2" t="str">
        <f>data!D51</f>
        <v>Slovenia</v>
      </c>
      <c r="E51" s="2">
        <f>data!E51</f>
        <v>85</v>
      </c>
      <c r="F51" s="13">
        <f>data!G51</f>
        <v>62.13</v>
      </c>
      <c r="G51" s="13">
        <f>data!H51</f>
        <v>60.24</v>
      </c>
      <c r="H51" s="13">
        <f t="shared" si="0"/>
        <v>122.37</v>
      </c>
      <c r="I51" s="12">
        <f>data!I51</f>
        <v>98</v>
      </c>
      <c r="J51" s="12">
        <f>data!K51</f>
        <v>90</v>
      </c>
      <c r="K51" s="13">
        <f>data!M51</f>
        <v>72.85</v>
      </c>
      <c r="L51" s="14">
        <f t="shared" si="1"/>
        <v>109.27499999999999</v>
      </c>
      <c r="M51" s="13" t="str">
        <f>data!N51</f>
        <v>x</v>
      </c>
      <c r="N51" s="13" t="str">
        <f>data!O51</f>
        <v>x</v>
      </c>
      <c r="O51" s="13">
        <f t="shared" si="2"/>
        <v>0</v>
      </c>
      <c r="P51" s="13" t="str">
        <f>data!P51</f>
        <v>x</v>
      </c>
      <c r="Q51" s="14">
        <f t="shared" si="3"/>
        <v>1.5</v>
      </c>
      <c r="R51" s="12" t="str">
        <f>data!Q51</f>
        <v>x</v>
      </c>
      <c r="S51" s="13" t="str">
        <f>data!S51</f>
        <v>x</v>
      </c>
      <c r="T51" s="14">
        <f t="shared" si="4"/>
        <v>1.5</v>
      </c>
    </row>
    <row r="52" spans="1:20" ht="12.75" customHeight="1">
      <c r="A52" s="2">
        <f>data!A52</f>
        <v>44</v>
      </c>
      <c r="B52" s="11" t="str">
        <f>data!B52</f>
        <v>TARGOSZ Mateusz</v>
      </c>
      <c r="C52" s="11" t="str">
        <f>data!C52</f>
        <v>men</v>
      </c>
      <c r="D52" s="2" t="str">
        <f>data!D52</f>
        <v>Poland</v>
      </c>
      <c r="E52" s="2">
        <f>data!E52</f>
        <v>95</v>
      </c>
      <c r="F52" s="13">
        <f>data!G52</f>
        <v>63.07</v>
      </c>
      <c r="G52" s="13">
        <f>data!H52</f>
        <v>60.96</v>
      </c>
      <c r="H52" s="13">
        <f t="shared" si="0"/>
        <v>124.03</v>
      </c>
      <c r="I52" s="12">
        <f>data!I52</f>
        <v>96</v>
      </c>
      <c r="J52" s="12">
        <f>data!K52</f>
        <v>85</v>
      </c>
      <c r="K52" s="13">
        <f>data!M52</f>
        <v>66.89</v>
      </c>
      <c r="L52" s="14">
        <f t="shared" si="1"/>
        <v>100.33500000000001</v>
      </c>
      <c r="M52" s="13">
        <f>data!N52</f>
        <v>81.97</v>
      </c>
      <c r="N52" s="13">
        <f>data!O52</f>
        <v>78.8</v>
      </c>
      <c r="O52" s="13">
        <f t="shared" si="2"/>
        <v>160.76999999999998</v>
      </c>
      <c r="P52" s="13">
        <f>data!P52</f>
        <v>0</v>
      </c>
      <c r="Q52" s="14">
        <f t="shared" si="3"/>
        <v>0</v>
      </c>
      <c r="R52" s="12">
        <f>data!Q52</f>
        <v>55</v>
      </c>
      <c r="S52" s="13">
        <f>data!S52</f>
        <v>97.16</v>
      </c>
      <c r="T52" s="14">
        <f t="shared" si="4"/>
        <v>145.74</v>
      </c>
    </row>
    <row r="53" spans="1:20" ht="12.75" customHeight="1">
      <c r="A53" s="2">
        <f>data!A53</f>
        <v>45</v>
      </c>
      <c r="B53" s="11" t="str">
        <f>data!B53</f>
        <v>LEXA Patryk</v>
      </c>
      <c r="C53" s="11" t="str">
        <f>data!C53</f>
        <v>men</v>
      </c>
      <c r="D53" s="2" t="str">
        <f>data!D53</f>
        <v>Czech Republic</v>
      </c>
      <c r="E53" s="2">
        <f>data!E53</f>
        <v>100</v>
      </c>
      <c r="F53" s="13">
        <f>data!G53</f>
        <v>68.36</v>
      </c>
      <c r="G53" s="13">
        <f>data!H53</f>
        <v>65.27</v>
      </c>
      <c r="H53" s="13">
        <f t="shared" si="0"/>
        <v>133.63</v>
      </c>
      <c r="I53" s="12">
        <f>data!I53</f>
        <v>100</v>
      </c>
      <c r="J53" s="12">
        <f>data!K53</f>
        <v>95</v>
      </c>
      <c r="K53" s="13">
        <f>data!M53</f>
        <v>71.11</v>
      </c>
      <c r="L53" s="14">
        <f t="shared" si="1"/>
        <v>106.66499999999999</v>
      </c>
      <c r="M53" s="13">
        <f>data!N53</f>
        <v>85.31</v>
      </c>
      <c r="N53" s="13">
        <f>data!O53</f>
        <v>85.03</v>
      </c>
      <c r="O53" s="13">
        <f t="shared" si="2"/>
        <v>170.34</v>
      </c>
      <c r="P53" s="13">
        <f>data!P53</f>
        <v>114.68</v>
      </c>
      <c r="Q53" s="14">
        <f t="shared" si="3"/>
        <v>172.02</v>
      </c>
      <c r="R53" s="12">
        <f>data!Q53</f>
        <v>65</v>
      </c>
      <c r="S53" s="13">
        <f>data!S53</f>
        <v>94.16</v>
      </c>
      <c r="T53" s="14">
        <f t="shared" si="4"/>
        <v>141.24</v>
      </c>
    </row>
    <row r="54" spans="1:20" ht="12.75" customHeight="1">
      <c r="A54" s="2">
        <f>data!A54</f>
        <v>46</v>
      </c>
      <c r="B54" s="11" t="str">
        <f>data!B54</f>
        <v>NAHLIK Rastislav</v>
      </c>
      <c r="C54" s="11" t="str">
        <f>data!C54</f>
        <v>men</v>
      </c>
      <c r="D54" s="2" t="str">
        <f>data!D54</f>
        <v>Slovakia</v>
      </c>
      <c r="E54" s="2">
        <f>data!E54</f>
        <v>80</v>
      </c>
      <c r="F54" s="13">
        <f>data!G54</f>
        <v>65.21</v>
      </c>
      <c r="G54" s="13">
        <f>data!H54</f>
        <v>62.89</v>
      </c>
      <c r="H54" s="13">
        <f t="shared" si="0"/>
        <v>128.1</v>
      </c>
      <c r="I54" s="12">
        <f>data!I54</f>
        <v>98</v>
      </c>
      <c r="J54" s="12">
        <f>data!K54</f>
        <v>95</v>
      </c>
      <c r="K54" s="13">
        <f>data!M54</f>
        <v>72.45</v>
      </c>
      <c r="L54" s="14">
        <f t="shared" si="1"/>
        <v>108.67500000000001</v>
      </c>
      <c r="M54" s="13">
        <f>data!N54</f>
        <v>74.35</v>
      </c>
      <c r="N54" s="13">
        <f>data!O54</f>
        <v>69.6</v>
      </c>
      <c r="O54" s="13">
        <f t="shared" si="2"/>
        <v>143.95</v>
      </c>
      <c r="P54" s="13">
        <f>data!P54</f>
        <v>97.27</v>
      </c>
      <c r="Q54" s="14">
        <f t="shared" si="3"/>
        <v>145.905</v>
      </c>
      <c r="R54" s="12" t="str">
        <f>data!Q54</f>
        <v>x</v>
      </c>
      <c r="S54" s="13" t="str">
        <f>data!S54</f>
        <v>x</v>
      </c>
      <c r="T54" s="14">
        <f t="shared" si="4"/>
        <v>1.5</v>
      </c>
    </row>
    <row r="55" spans="1:20" ht="12.75" customHeight="1">
      <c r="A55" s="2">
        <f>data!A55</f>
        <v>47</v>
      </c>
      <c r="B55" s="11" t="str">
        <f>data!B55</f>
        <v>HOWLETT Colin</v>
      </c>
      <c r="C55" s="11" t="str">
        <f>data!C55</f>
        <v>men</v>
      </c>
      <c r="D55" s="2" t="str">
        <f>data!D55</f>
        <v>United Kingdom</v>
      </c>
      <c r="E55" s="2" t="str">
        <f>data!E55</f>
        <v>x</v>
      </c>
      <c r="F55" s="13" t="str">
        <f>data!G55</f>
        <v>x</v>
      </c>
      <c r="G55" s="13" t="str">
        <f>data!H55</f>
        <v>x</v>
      </c>
      <c r="H55" s="13">
        <f t="shared" si="0"/>
        <v>0</v>
      </c>
      <c r="I55" s="12" t="str">
        <f>data!I55</f>
        <v>x</v>
      </c>
      <c r="J55" s="12" t="str">
        <f>data!K55</f>
        <v>x</v>
      </c>
      <c r="K55" s="13">
        <f>data!M55</f>
        <v>68.81</v>
      </c>
      <c r="L55" s="14">
        <f t="shared" si="1"/>
        <v>103.215</v>
      </c>
      <c r="M55" s="13" t="str">
        <f>data!N55</f>
        <v>x</v>
      </c>
      <c r="N55" s="13" t="str">
        <f>data!O55</f>
        <v>x</v>
      </c>
      <c r="O55" s="13">
        <f t="shared" si="2"/>
        <v>0</v>
      </c>
      <c r="P55" s="13">
        <f>data!P55</f>
        <v>101.17</v>
      </c>
      <c r="Q55" s="14">
        <f t="shared" si="3"/>
        <v>151.755</v>
      </c>
      <c r="R55" s="12" t="str">
        <f>data!Q55</f>
        <v>x</v>
      </c>
      <c r="S55" s="13">
        <f>data!S55</f>
        <v>100.42</v>
      </c>
      <c r="T55" s="14">
        <f t="shared" si="4"/>
        <v>150.63</v>
      </c>
    </row>
    <row r="56" spans="1:20" ht="12.75" customHeight="1">
      <c r="A56" s="2">
        <f>data!A56</f>
        <v>48</v>
      </c>
      <c r="B56" s="11" t="str">
        <f>data!B56</f>
        <v>HNIZDIL Daniel</v>
      </c>
      <c r="C56" s="11" t="str">
        <f>data!C56</f>
        <v>men</v>
      </c>
      <c r="D56" s="2" t="str">
        <f>data!D56</f>
        <v>Czech Republic</v>
      </c>
      <c r="E56" s="2">
        <f>data!E56</f>
        <v>90</v>
      </c>
      <c r="F56" s="13">
        <f>data!G56</f>
        <v>59.26</v>
      </c>
      <c r="G56" s="13">
        <f>data!H56</f>
        <v>59.25</v>
      </c>
      <c r="H56" s="13">
        <f t="shared" si="0"/>
        <v>118.50999999999999</v>
      </c>
      <c r="I56" s="12">
        <f>data!I56</f>
        <v>100</v>
      </c>
      <c r="J56" s="12">
        <f>data!K56</f>
        <v>95</v>
      </c>
      <c r="K56" s="13">
        <f>data!M56</f>
        <v>69.4</v>
      </c>
      <c r="L56" s="14">
        <f t="shared" si="1"/>
        <v>104.10000000000001</v>
      </c>
      <c r="M56" s="13">
        <f>data!N56</f>
        <v>77.17</v>
      </c>
      <c r="N56" s="13">
        <f>data!O56</f>
        <v>72.03</v>
      </c>
      <c r="O56" s="13">
        <f t="shared" si="2"/>
        <v>149.2</v>
      </c>
      <c r="P56" s="13">
        <f>data!P56</f>
        <v>109.21</v>
      </c>
      <c r="Q56" s="14">
        <f t="shared" si="3"/>
        <v>163.815</v>
      </c>
      <c r="R56" s="12">
        <f>data!Q56</f>
        <v>80</v>
      </c>
      <c r="S56" s="13">
        <f>data!S56</f>
        <v>87.02</v>
      </c>
      <c r="T56" s="14">
        <f t="shared" si="4"/>
        <v>130.53</v>
      </c>
    </row>
    <row r="57" spans="1:20" ht="12.75" customHeight="1">
      <c r="A57" s="2">
        <f>data!A57</f>
        <v>49</v>
      </c>
      <c r="B57" s="11" t="str">
        <f>data!B57</f>
        <v>MEINDL Harald</v>
      </c>
      <c r="C57" s="11" t="str">
        <f>data!C57</f>
        <v>men</v>
      </c>
      <c r="D57" s="2" t="str">
        <f>data!D57</f>
        <v>Austria</v>
      </c>
      <c r="E57" s="2">
        <f>data!E57</f>
        <v>90</v>
      </c>
      <c r="F57" s="13">
        <f>data!G57</f>
        <v>59</v>
      </c>
      <c r="G57" s="13">
        <f>data!H57</f>
        <v>56.75</v>
      </c>
      <c r="H57" s="13">
        <f t="shared" si="0"/>
        <v>115.75</v>
      </c>
      <c r="I57" s="12">
        <f>data!I57</f>
        <v>98</v>
      </c>
      <c r="J57" s="12">
        <f>data!K57</f>
        <v>90</v>
      </c>
      <c r="K57" s="13">
        <f>data!M57</f>
        <v>60.92</v>
      </c>
      <c r="L57" s="14">
        <f t="shared" si="1"/>
        <v>91.38</v>
      </c>
      <c r="M57" s="13">
        <f>data!N57</f>
        <v>77.95</v>
      </c>
      <c r="N57" s="13">
        <f>data!O57</f>
        <v>72.72</v>
      </c>
      <c r="O57" s="13">
        <f t="shared" si="2"/>
        <v>150.67000000000002</v>
      </c>
      <c r="P57" s="13">
        <f>data!P57</f>
        <v>98.06</v>
      </c>
      <c r="Q57" s="14">
        <f t="shared" si="3"/>
        <v>147.09</v>
      </c>
      <c r="R57" s="12" t="str">
        <f>data!Q57</f>
        <v>x</v>
      </c>
      <c r="S57" s="13" t="str">
        <f>data!S57</f>
        <v>x</v>
      </c>
      <c r="T57" s="14">
        <f t="shared" si="4"/>
        <v>1.5</v>
      </c>
    </row>
    <row r="58" spans="1:20" ht="12.75" customHeight="1">
      <c r="A58" s="2">
        <f>data!A58</f>
        <v>50</v>
      </c>
      <c r="B58" s="11" t="str">
        <f>data!B58</f>
        <v>EBELING Olaf</v>
      </c>
      <c r="C58" s="11" t="str">
        <f>data!C58</f>
        <v>men</v>
      </c>
      <c r="D58" s="2" t="str">
        <f>data!D58</f>
        <v>Germany</v>
      </c>
      <c r="E58" s="2" t="str">
        <f>data!E58</f>
        <v>x</v>
      </c>
      <c r="F58" s="13" t="str">
        <f>data!G58</f>
        <v>x</v>
      </c>
      <c r="G58" s="13" t="str">
        <f>data!H58</f>
        <v>x</v>
      </c>
      <c r="H58" s="13">
        <f t="shared" si="0"/>
        <v>0</v>
      </c>
      <c r="I58" s="12" t="str">
        <f>data!I58</f>
        <v>x</v>
      </c>
      <c r="J58" s="12" t="str">
        <f>data!K58</f>
        <v>x</v>
      </c>
      <c r="K58" s="13" t="str">
        <f>data!M58</f>
        <v>x</v>
      </c>
      <c r="L58" s="14">
        <f t="shared" si="1"/>
        <v>1.5</v>
      </c>
      <c r="M58" s="13" t="str">
        <f>data!N58</f>
        <v>x</v>
      </c>
      <c r="N58" s="13" t="str">
        <f>data!O58</f>
        <v>x</v>
      </c>
      <c r="O58" s="13">
        <f t="shared" si="2"/>
        <v>0</v>
      </c>
      <c r="P58" s="13" t="str">
        <f>data!P58</f>
        <v>x</v>
      </c>
      <c r="Q58" s="14">
        <f t="shared" si="3"/>
        <v>1.5</v>
      </c>
      <c r="R58" s="12">
        <f>data!Q58</f>
        <v>90</v>
      </c>
      <c r="S58" s="13">
        <f>data!S58</f>
        <v>98.64</v>
      </c>
      <c r="T58" s="14">
        <f t="shared" si="4"/>
        <v>147.96</v>
      </c>
    </row>
    <row r="59" spans="1:20" ht="12.75" customHeight="1">
      <c r="A59" s="2">
        <f>data!A59</f>
        <v>51</v>
      </c>
      <c r="B59" s="11" t="str">
        <f>data!B59</f>
        <v>SVIRBUTAVICIUS Marjonas</v>
      </c>
      <c r="C59" s="11" t="str">
        <f>data!C59</f>
        <v>men</v>
      </c>
      <c r="D59" s="2" t="str">
        <f>data!D59</f>
        <v>Lithuania</v>
      </c>
      <c r="E59" s="2">
        <f>data!E59</f>
        <v>90</v>
      </c>
      <c r="F59" s="13">
        <f>data!G59</f>
        <v>52.22</v>
      </c>
      <c r="G59" s="13">
        <f>data!H59</f>
        <v>50.78</v>
      </c>
      <c r="H59" s="13">
        <f t="shared" si="0"/>
        <v>103</v>
      </c>
      <c r="I59" s="12">
        <f>data!I59</f>
        <v>100</v>
      </c>
      <c r="J59" s="12">
        <f>data!K59</f>
        <v>80</v>
      </c>
      <c r="K59" s="13">
        <f>data!M59</f>
        <v>72.01</v>
      </c>
      <c r="L59" s="14">
        <f t="shared" si="1"/>
        <v>108.01500000000001</v>
      </c>
      <c r="M59" s="13" t="str">
        <f>data!N59</f>
        <v>x</v>
      </c>
      <c r="N59" s="13" t="str">
        <f>data!O59</f>
        <v>x</v>
      </c>
      <c r="O59" s="13">
        <f t="shared" si="2"/>
        <v>0</v>
      </c>
      <c r="P59" s="13" t="str">
        <f>data!P59</f>
        <v>x</v>
      </c>
      <c r="Q59" s="14">
        <f t="shared" si="3"/>
        <v>1.5</v>
      </c>
      <c r="R59" s="12" t="str">
        <f>data!Q59</f>
        <v>x</v>
      </c>
      <c r="S59" s="13" t="str">
        <f>data!S59</f>
        <v>x</v>
      </c>
      <c r="T59" s="14">
        <f t="shared" si="4"/>
        <v>1.5</v>
      </c>
    </row>
    <row r="60" spans="1:20" ht="12.75" customHeight="1">
      <c r="A60" s="2">
        <f>data!A60</f>
        <v>52</v>
      </c>
      <c r="B60" s="11" t="str">
        <f>data!B60</f>
        <v>LUXA Jan</v>
      </c>
      <c r="C60" s="11" t="str">
        <f>data!C60</f>
        <v>men</v>
      </c>
      <c r="D60" s="2" t="str">
        <f>data!D60</f>
        <v>Czech Republic</v>
      </c>
      <c r="E60" s="2">
        <f>data!E60</f>
        <v>90</v>
      </c>
      <c r="F60" s="13">
        <f>data!G60</f>
        <v>64.2</v>
      </c>
      <c r="G60" s="13">
        <f>data!H60</f>
        <v>59.92</v>
      </c>
      <c r="H60" s="13">
        <f t="shared" si="0"/>
        <v>124.12</v>
      </c>
      <c r="I60" s="12">
        <f>data!I60</f>
        <v>100</v>
      </c>
      <c r="J60" s="12">
        <f>data!K60</f>
        <v>95</v>
      </c>
      <c r="K60" s="13">
        <f>data!M60</f>
        <v>73.87</v>
      </c>
      <c r="L60" s="14">
        <f t="shared" si="1"/>
        <v>110.805</v>
      </c>
      <c r="M60" s="13">
        <f>data!N60</f>
        <v>79.79</v>
      </c>
      <c r="N60" s="13">
        <f>data!O60</f>
        <v>77.42</v>
      </c>
      <c r="O60" s="13">
        <f t="shared" si="2"/>
        <v>157.21</v>
      </c>
      <c r="P60" s="13">
        <f>data!P60</f>
        <v>101</v>
      </c>
      <c r="Q60" s="14">
        <f t="shared" si="3"/>
        <v>151.5</v>
      </c>
      <c r="R60" s="12">
        <f>data!Q60</f>
        <v>85</v>
      </c>
      <c r="S60" s="13">
        <f>data!S60</f>
        <v>96.11</v>
      </c>
      <c r="T60" s="14">
        <f t="shared" si="4"/>
        <v>144.165</v>
      </c>
    </row>
    <row r="61" spans="1:20" ht="12.75" customHeight="1">
      <c r="A61" s="2">
        <f>data!A61</f>
        <v>53</v>
      </c>
      <c r="B61" s="11" t="str">
        <f>data!B61</f>
        <v>SCHWARZ Markus</v>
      </c>
      <c r="C61" s="11" t="str">
        <f>data!C61</f>
        <v>men</v>
      </c>
      <c r="D61" s="2" t="str">
        <f>data!D61</f>
        <v>Switzerland</v>
      </c>
      <c r="E61" s="2">
        <f>data!E61</f>
        <v>95</v>
      </c>
      <c r="F61" s="13">
        <f>data!G61</f>
        <v>66.52</v>
      </c>
      <c r="G61" s="13">
        <f>data!H61</f>
        <v>63.63</v>
      </c>
      <c r="H61" s="13">
        <f t="shared" si="0"/>
        <v>130.15</v>
      </c>
      <c r="I61" s="12">
        <f>data!I61</f>
        <v>100</v>
      </c>
      <c r="J61" s="12">
        <f>data!K61</f>
        <v>95</v>
      </c>
      <c r="K61" s="13">
        <f>data!M61</f>
        <v>0</v>
      </c>
      <c r="L61" s="14">
        <f t="shared" si="1"/>
        <v>0</v>
      </c>
      <c r="M61" s="13">
        <f>data!N61</f>
        <v>81.79</v>
      </c>
      <c r="N61" s="13">
        <f>data!O61</f>
        <v>75.67</v>
      </c>
      <c r="O61" s="13">
        <f t="shared" si="2"/>
        <v>157.46</v>
      </c>
      <c r="P61" s="13">
        <f>data!P61</f>
        <v>103.42</v>
      </c>
      <c r="Q61" s="14">
        <f t="shared" si="3"/>
        <v>155.13</v>
      </c>
      <c r="R61" s="12">
        <f>data!Q61</f>
        <v>95</v>
      </c>
      <c r="S61" s="13">
        <f>data!S61</f>
        <v>82.14</v>
      </c>
      <c r="T61" s="14">
        <f t="shared" si="4"/>
        <v>123.21000000000001</v>
      </c>
    </row>
    <row r="62" spans="1:20" ht="12.75" customHeight="1">
      <c r="A62" s="2">
        <f>data!A62</f>
        <v>54</v>
      </c>
      <c r="B62" s="11" t="str">
        <f>data!B62</f>
        <v>MESZAROS Robert</v>
      </c>
      <c r="C62" s="11" t="str">
        <f>data!C62</f>
        <v>men</v>
      </c>
      <c r="D62" s="2" t="str">
        <f>data!D62</f>
        <v>Slovakia</v>
      </c>
      <c r="E62" s="2">
        <f>data!E62</f>
        <v>90</v>
      </c>
      <c r="F62" s="13">
        <f>data!G62</f>
        <v>67.46</v>
      </c>
      <c r="G62" s="13">
        <f>data!H62</f>
        <v>62.92</v>
      </c>
      <c r="H62" s="13">
        <f t="shared" si="0"/>
        <v>130.38</v>
      </c>
      <c r="I62" s="12">
        <f>data!I62</f>
        <v>96</v>
      </c>
      <c r="J62" s="12">
        <f>data!K62</f>
        <v>65</v>
      </c>
      <c r="K62" s="13">
        <f>data!M62</f>
        <v>80.43</v>
      </c>
      <c r="L62" s="14">
        <f t="shared" si="1"/>
        <v>120.64500000000001</v>
      </c>
      <c r="M62" s="13">
        <f>data!N62</f>
        <v>80.21</v>
      </c>
      <c r="N62" s="13">
        <f>data!O62</f>
        <v>80.19</v>
      </c>
      <c r="O62" s="13">
        <f t="shared" si="2"/>
        <v>160.39999999999998</v>
      </c>
      <c r="P62" s="13">
        <f>data!P62</f>
        <v>103.88</v>
      </c>
      <c r="Q62" s="14">
        <f t="shared" si="3"/>
        <v>155.82</v>
      </c>
      <c r="R62" s="12" t="str">
        <f>data!Q62</f>
        <v>x</v>
      </c>
      <c r="S62" s="13" t="str">
        <f>data!S62</f>
        <v>x</v>
      </c>
      <c r="T62" s="14">
        <f t="shared" si="4"/>
        <v>1.5</v>
      </c>
    </row>
    <row r="63" spans="1:20" ht="12.75" customHeight="1">
      <c r="A63" s="2">
        <f>data!A63</f>
        <v>55</v>
      </c>
      <c r="B63" s="11" t="str">
        <f>data!B63</f>
        <v>del ROSARIO Augustin</v>
      </c>
      <c r="C63" s="11" t="str">
        <f>data!C63</f>
        <v>men</v>
      </c>
      <c r="D63" s="2" t="str">
        <f>data!D63</f>
        <v>Spain</v>
      </c>
      <c r="E63" s="2">
        <f>data!E63</f>
        <v>10</v>
      </c>
      <c r="F63" s="13">
        <f>data!G63</f>
        <v>43.14</v>
      </c>
      <c r="G63" s="13">
        <f>data!H63</f>
        <v>37.57</v>
      </c>
      <c r="H63" s="13">
        <f t="shared" si="0"/>
        <v>80.71000000000001</v>
      </c>
      <c r="I63" s="12">
        <f>data!I63</f>
        <v>72</v>
      </c>
      <c r="J63" s="12">
        <f>data!K63</f>
        <v>35</v>
      </c>
      <c r="K63" s="13">
        <f>data!M63</f>
        <v>68.67</v>
      </c>
      <c r="L63" s="14">
        <f t="shared" si="1"/>
        <v>103.005</v>
      </c>
      <c r="M63" s="13">
        <f>data!N63</f>
        <v>56.43</v>
      </c>
      <c r="N63" s="13">
        <f>data!O63</f>
        <v>51.98</v>
      </c>
      <c r="O63" s="13">
        <f t="shared" si="2"/>
        <v>108.41</v>
      </c>
      <c r="P63" s="13">
        <f>data!P63</f>
        <v>105.62</v>
      </c>
      <c r="Q63" s="14">
        <f t="shared" si="3"/>
        <v>158.43</v>
      </c>
      <c r="R63" s="12">
        <f>data!Q63</f>
        <v>30</v>
      </c>
      <c r="S63" s="13">
        <f>data!S63</f>
        <v>98.8</v>
      </c>
      <c r="T63" s="14">
        <f t="shared" si="4"/>
        <v>148.2</v>
      </c>
    </row>
    <row r="64" spans="1:20" ht="12.75" customHeight="1">
      <c r="A64" s="2">
        <f>data!A64</f>
        <v>56</v>
      </c>
      <c r="B64" s="11" t="str">
        <f>data!B64</f>
        <v>MOŚKO Zbigniew</v>
      </c>
      <c r="C64" s="11" t="str">
        <f>data!C64</f>
        <v>men</v>
      </c>
      <c r="D64" s="2" t="str">
        <f>data!D64</f>
        <v>Poland</v>
      </c>
      <c r="E64" s="2">
        <f>data!E64</f>
        <v>95</v>
      </c>
      <c r="F64" s="13">
        <f>data!G64</f>
        <v>55.77</v>
      </c>
      <c r="G64" s="13">
        <f>data!H64</f>
        <v>55.32</v>
      </c>
      <c r="H64" s="13">
        <f t="shared" si="0"/>
        <v>111.09</v>
      </c>
      <c r="I64" s="12">
        <f>data!I64</f>
        <v>94</v>
      </c>
      <c r="J64" s="12">
        <f>data!K64</f>
        <v>85</v>
      </c>
      <c r="K64" s="13">
        <f>data!M64</f>
        <v>70.11</v>
      </c>
      <c r="L64" s="14">
        <f t="shared" si="1"/>
        <v>105.16499999999999</v>
      </c>
      <c r="M64" s="13">
        <f>data!N64</f>
        <v>72.15</v>
      </c>
      <c r="N64" s="13">
        <f>data!O64</f>
        <v>70.58</v>
      </c>
      <c r="O64" s="13">
        <f t="shared" si="2"/>
        <v>142.73000000000002</v>
      </c>
      <c r="P64" s="13">
        <f>data!P64</f>
        <v>93.29</v>
      </c>
      <c r="Q64" s="14">
        <f t="shared" si="3"/>
        <v>139.935</v>
      </c>
      <c r="R64" s="12">
        <f>data!Q64</f>
        <v>20</v>
      </c>
      <c r="S64" s="13">
        <f>data!S64</f>
        <v>92.11</v>
      </c>
      <c r="T64" s="14">
        <f t="shared" si="4"/>
        <v>138.165</v>
      </c>
    </row>
    <row r="65" spans="1:20" ht="12.75" customHeight="1">
      <c r="A65" s="2">
        <f>data!A65</f>
        <v>57</v>
      </c>
      <c r="B65" s="11" t="str">
        <f>data!B65</f>
        <v>NAGEL Jens</v>
      </c>
      <c r="C65" s="11" t="str">
        <f>data!C65</f>
        <v>men</v>
      </c>
      <c r="D65" s="2" t="str">
        <f>data!D65</f>
        <v>Germany</v>
      </c>
      <c r="E65" s="2">
        <f>data!E65</f>
        <v>100</v>
      </c>
      <c r="F65" s="13">
        <f>data!G65</f>
        <v>61.39</v>
      </c>
      <c r="G65" s="13">
        <f>data!H65</f>
        <v>61.39</v>
      </c>
      <c r="H65" s="13">
        <f t="shared" si="0"/>
        <v>122.78</v>
      </c>
      <c r="I65" s="12">
        <f>data!I65</f>
        <v>98</v>
      </c>
      <c r="J65" s="12">
        <f>data!K65</f>
        <v>90</v>
      </c>
      <c r="K65" s="13">
        <f>data!M65</f>
        <v>74.04</v>
      </c>
      <c r="L65" s="14">
        <f t="shared" si="1"/>
        <v>111.06</v>
      </c>
      <c r="M65" s="13">
        <f>data!N65</f>
        <v>82.65</v>
      </c>
      <c r="N65" s="13">
        <f>data!O65</f>
        <v>79.13</v>
      </c>
      <c r="O65" s="13">
        <f t="shared" si="2"/>
        <v>161.78</v>
      </c>
      <c r="P65" s="13">
        <f>data!P65</f>
        <v>107.19</v>
      </c>
      <c r="Q65" s="14">
        <f t="shared" si="3"/>
        <v>160.785</v>
      </c>
      <c r="R65" s="12">
        <f>data!Q65</f>
        <v>100</v>
      </c>
      <c r="S65" s="13">
        <f>data!S65</f>
        <v>106.36</v>
      </c>
      <c r="T65" s="14">
        <f t="shared" si="4"/>
        <v>159.54</v>
      </c>
    </row>
    <row r="66" spans="1:20" ht="12.75" customHeight="1">
      <c r="A66" s="2">
        <f>data!A66</f>
        <v>58</v>
      </c>
      <c r="B66" s="11" t="str">
        <f>data!B66</f>
        <v>GRUNIGER Fredi</v>
      </c>
      <c r="C66" s="11" t="str">
        <f>data!C66</f>
        <v>men</v>
      </c>
      <c r="D66" s="2" t="str">
        <f>data!D66</f>
        <v>Switzerland</v>
      </c>
      <c r="E66" s="2">
        <f>data!E66</f>
        <v>90</v>
      </c>
      <c r="F66" s="13">
        <f>data!G66</f>
        <v>60.79</v>
      </c>
      <c r="G66" s="13">
        <f>data!H66</f>
        <v>55.96</v>
      </c>
      <c r="H66" s="13">
        <f t="shared" si="0"/>
        <v>116.75</v>
      </c>
      <c r="I66" s="12">
        <f>data!I66</f>
        <v>96</v>
      </c>
      <c r="J66" s="12">
        <f>data!K66</f>
        <v>70</v>
      </c>
      <c r="K66" s="13">
        <f>data!M66</f>
        <v>65.63</v>
      </c>
      <c r="L66" s="14">
        <f t="shared" si="1"/>
        <v>98.445</v>
      </c>
      <c r="M66" s="13">
        <f>data!N66</f>
        <v>76.51</v>
      </c>
      <c r="N66" s="13">
        <f>data!O66</f>
        <v>73.02</v>
      </c>
      <c r="O66" s="13">
        <f t="shared" si="2"/>
        <v>149.53</v>
      </c>
      <c r="P66" s="13">
        <f>data!P66</f>
        <v>97.79</v>
      </c>
      <c r="Q66" s="14">
        <f t="shared" si="3"/>
        <v>146.685</v>
      </c>
      <c r="R66" s="12">
        <f>data!Q66</f>
        <v>65</v>
      </c>
      <c r="S66" s="13">
        <f>data!S66</f>
        <v>0</v>
      </c>
      <c r="T66" s="14">
        <f t="shared" si="4"/>
        <v>0</v>
      </c>
    </row>
    <row r="67" spans="1:20" ht="12.75" customHeight="1">
      <c r="A67" s="2">
        <f>data!A67</f>
        <v>59</v>
      </c>
      <c r="B67" s="11" t="str">
        <f>data!B67</f>
        <v>TURK Marino</v>
      </c>
      <c r="C67" s="11" t="str">
        <f>data!C67</f>
        <v>men</v>
      </c>
      <c r="D67" s="2" t="str">
        <f>data!D67</f>
        <v>Croatia</v>
      </c>
      <c r="E67" s="2">
        <f>data!E67</f>
        <v>75</v>
      </c>
      <c r="F67" s="13">
        <f>data!G67</f>
        <v>42.97</v>
      </c>
      <c r="G67" s="13">
        <f>data!H67</f>
        <v>41.77</v>
      </c>
      <c r="H67" s="13">
        <f t="shared" si="0"/>
        <v>84.74000000000001</v>
      </c>
      <c r="I67" s="12">
        <f>data!I67</f>
        <v>86</v>
      </c>
      <c r="J67" s="12">
        <f>data!K67</f>
        <v>85</v>
      </c>
      <c r="K67" s="13">
        <f>data!M67</f>
        <v>68.06</v>
      </c>
      <c r="L67" s="14">
        <f t="shared" si="1"/>
        <v>102.09</v>
      </c>
      <c r="M67" s="13" t="str">
        <f>data!N67</f>
        <v>x</v>
      </c>
      <c r="N67" s="13" t="str">
        <f>data!O67</f>
        <v>x</v>
      </c>
      <c r="O67" s="13">
        <f t="shared" si="2"/>
        <v>0</v>
      </c>
      <c r="P67" s="13" t="str">
        <f>data!P67</f>
        <v>x</v>
      </c>
      <c r="Q67" s="14">
        <f t="shared" si="3"/>
        <v>1.5</v>
      </c>
      <c r="R67" s="12" t="str">
        <f>data!Q67</f>
        <v>x</v>
      </c>
      <c r="S67" s="13" t="str">
        <f>data!S67</f>
        <v>x</v>
      </c>
      <c r="T67" s="14">
        <f t="shared" si="4"/>
        <v>1.5</v>
      </c>
    </row>
    <row r="68" spans="1:20" ht="12.75" customHeight="1">
      <c r="A68" s="2">
        <f>data!A68</f>
        <v>60</v>
      </c>
      <c r="B68" s="11" t="str">
        <f>data!B68</f>
        <v>KOCIROVA Zuzanna</v>
      </c>
      <c r="C68" s="11" t="str">
        <f>data!C68</f>
        <v>ladies</v>
      </c>
      <c r="D68" s="2" t="str">
        <f>data!D68</f>
        <v>Czech Republic</v>
      </c>
      <c r="E68" s="2">
        <f>data!E68</f>
        <v>80</v>
      </c>
      <c r="F68" s="13">
        <f>data!G68</f>
        <v>54.7</v>
      </c>
      <c r="G68" s="13">
        <f>data!H68</f>
        <v>53.07</v>
      </c>
      <c r="H68" s="13">
        <f t="shared" si="0"/>
        <v>107.77000000000001</v>
      </c>
      <c r="I68" s="12">
        <f>data!I68</f>
        <v>100</v>
      </c>
      <c r="J68" s="12">
        <f>data!K68</f>
        <v>90</v>
      </c>
      <c r="K68" s="13">
        <f>data!M68</f>
        <v>67.83</v>
      </c>
      <c r="L68" s="14">
        <f t="shared" si="1"/>
        <v>101.745</v>
      </c>
      <c r="M68" s="13">
        <f>data!N68</f>
        <v>0</v>
      </c>
      <c r="N68" s="13">
        <f>data!O68</f>
        <v>0</v>
      </c>
      <c r="O68" s="13">
        <f t="shared" si="2"/>
        <v>0</v>
      </c>
      <c r="P68" s="13">
        <f>data!P68</f>
        <v>0</v>
      </c>
      <c r="Q68" s="14">
        <f t="shared" si="3"/>
        <v>0</v>
      </c>
      <c r="R68" s="12">
        <f>data!Q68</f>
        <v>55</v>
      </c>
      <c r="S68" s="13">
        <f>data!S68</f>
        <v>74.92</v>
      </c>
      <c r="T68" s="14">
        <f t="shared" si="4"/>
        <v>112.38</v>
      </c>
    </row>
    <row r="69" spans="1:20" ht="12.75" customHeight="1">
      <c r="A69" s="2">
        <f>data!A69</f>
        <v>61</v>
      </c>
      <c r="B69" s="11" t="str">
        <f>data!B69</f>
        <v>EMBEROVA Zuzana</v>
      </c>
      <c r="C69" s="11" t="str">
        <f>data!C69</f>
        <v>ladies</v>
      </c>
      <c r="D69" s="2" t="str">
        <f>data!D69</f>
        <v>Slovakia</v>
      </c>
      <c r="E69" s="2">
        <f>data!E69</f>
        <v>65</v>
      </c>
      <c r="F69" s="13">
        <f>data!G69</f>
        <v>45.54</v>
      </c>
      <c r="G69" s="13">
        <f>data!H69</f>
        <v>44.05</v>
      </c>
      <c r="H69" s="13">
        <f t="shared" si="0"/>
        <v>89.59</v>
      </c>
      <c r="I69" s="12">
        <f>data!I69</f>
        <v>82</v>
      </c>
      <c r="J69" s="12">
        <f>data!K69</f>
        <v>55</v>
      </c>
      <c r="K69" s="13">
        <f>data!M69</f>
        <v>60.78</v>
      </c>
      <c r="L69" s="14">
        <f t="shared" si="1"/>
        <v>91.17</v>
      </c>
      <c r="M69" s="13">
        <f>data!N69</f>
        <v>0</v>
      </c>
      <c r="N69" s="13">
        <f>data!O69</f>
        <v>0</v>
      </c>
      <c r="O69" s="13">
        <f t="shared" si="2"/>
        <v>0</v>
      </c>
      <c r="P69" s="13">
        <f>data!P69</f>
        <v>0</v>
      </c>
      <c r="Q69" s="14">
        <f t="shared" si="3"/>
        <v>0</v>
      </c>
      <c r="R69" s="12" t="str">
        <f>data!Q69</f>
        <v>x</v>
      </c>
      <c r="S69" s="13" t="str">
        <f>data!S69</f>
        <v>x</v>
      </c>
      <c r="T69" s="14">
        <f t="shared" si="4"/>
        <v>1.5</v>
      </c>
    </row>
    <row r="70" spans="1:20" ht="12.75" customHeight="1">
      <c r="A70" s="2">
        <f>data!A70</f>
        <v>62</v>
      </c>
      <c r="B70" s="11" t="str">
        <f>data!B70</f>
        <v>MIKOVA Barbora</v>
      </c>
      <c r="C70" s="11" t="str">
        <f>data!C70</f>
        <v>ladies</v>
      </c>
      <c r="D70" s="2" t="str">
        <f>data!D70</f>
        <v>Czech Republic</v>
      </c>
      <c r="E70" s="2">
        <f>data!E70</f>
        <v>65</v>
      </c>
      <c r="F70" s="13">
        <f>data!G70</f>
        <v>54.92</v>
      </c>
      <c r="G70" s="13">
        <f>data!H70</f>
        <v>54.28</v>
      </c>
      <c r="H70" s="13">
        <f t="shared" si="0"/>
        <v>109.2</v>
      </c>
      <c r="I70" s="12">
        <f>data!I70</f>
        <v>92</v>
      </c>
      <c r="J70" s="12">
        <f>data!K70</f>
        <v>85</v>
      </c>
      <c r="K70" s="13">
        <f>data!M70</f>
        <v>64.17</v>
      </c>
      <c r="L70" s="14">
        <f t="shared" si="1"/>
        <v>96.255</v>
      </c>
      <c r="M70" s="13">
        <f>data!N70</f>
        <v>0</v>
      </c>
      <c r="N70" s="13">
        <f>data!O70</f>
        <v>0</v>
      </c>
      <c r="O70" s="13">
        <f t="shared" si="2"/>
        <v>0</v>
      </c>
      <c r="P70" s="13">
        <f>data!P70</f>
        <v>0</v>
      </c>
      <c r="Q70" s="14">
        <f t="shared" si="3"/>
        <v>0</v>
      </c>
      <c r="R70" s="12">
        <f>data!Q70</f>
        <v>45</v>
      </c>
      <c r="S70" s="13">
        <f>data!S70</f>
        <v>66.42</v>
      </c>
      <c r="T70" s="14">
        <f t="shared" si="4"/>
        <v>99.63</v>
      </c>
    </row>
    <row r="71" spans="1:20" ht="12.75" customHeight="1">
      <c r="A71" s="2">
        <f>data!A71</f>
        <v>63</v>
      </c>
      <c r="B71" s="11" t="str">
        <f>data!B71</f>
        <v>MAISEL Jana</v>
      </c>
      <c r="C71" s="11" t="str">
        <f>data!C71</f>
        <v>ladies</v>
      </c>
      <c r="D71" s="2" t="str">
        <f>data!D71</f>
        <v>Germany</v>
      </c>
      <c r="E71" s="2">
        <f>data!E71</f>
        <v>95</v>
      </c>
      <c r="F71" s="13">
        <f>data!G71</f>
        <v>55.89</v>
      </c>
      <c r="G71" s="13">
        <f>data!H71</f>
        <v>55.16</v>
      </c>
      <c r="H71" s="13">
        <f t="shared" si="0"/>
        <v>111.05</v>
      </c>
      <c r="I71" s="12">
        <f>data!I71</f>
        <v>96</v>
      </c>
      <c r="J71" s="12">
        <f>data!K71</f>
        <v>95</v>
      </c>
      <c r="K71" s="13">
        <f>data!M71</f>
        <v>66.22</v>
      </c>
      <c r="L71" s="14">
        <f t="shared" si="1"/>
        <v>99.33</v>
      </c>
      <c r="M71" s="13">
        <f>data!N71</f>
        <v>0</v>
      </c>
      <c r="N71" s="13">
        <f>data!O71</f>
        <v>0</v>
      </c>
      <c r="O71" s="13">
        <f t="shared" si="2"/>
        <v>0</v>
      </c>
      <c r="P71" s="13">
        <f>data!P71</f>
        <v>0</v>
      </c>
      <c r="Q71" s="14">
        <f t="shared" si="3"/>
        <v>0</v>
      </c>
      <c r="R71" s="12">
        <f>data!Q71</f>
        <v>90</v>
      </c>
      <c r="S71" s="13">
        <f>data!S71</f>
        <v>90.33</v>
      </c>
      <c r="T71" s="14">
        <f t="shared" si="4"/>
        <v>135.495</v>
      </c>
    </row>
    <row r="72" spans="1:20" ht="12.75" customHeight="1">
      <c r="A72" s="2">
        <f>data!A72</f>
        <v>64</v>
      </c>
      <c r="B72" s="11" t="str">
        <f>data!B72</f>
        <v>JANKOVICOVA Lucia</v>
      </c>
      <c r="C72" s="11" t="str">
        <f>data!C72</f>
        <v>ladies</v>
      </c>
      <c r="D72" s="2" t="str">
        <f>data!D72</f>
        <v>Slovakia</v>
      </c>
      <c r="E72" s="2">
        <f>data!E72</f>
        <v>55</v>
      </c>
      <c r="F72" s="13">
        <f>data!G72</f>
        <v>40.88</v>
      </c>
      <c r="G72" s="13">
        <f>data!H72</f>
        <v>40.41</v>
      </c>
      <c r="H72" s="13">
        <f t="shared" si="0"/>
        <v>81.28999999999999</v>
      </c>
      <c r="I72" s="12">
        <f>data!I72</f>
        <v>100</v>
      </c>
      <c r="J72" s="12">
        <f>data!K72</f>
        <v>85</v>
      </c>
      <c r="K72" s="13">
        <f>data!M72</f>
        <v>52.8</v>
      </c>
      <c r="L72" s="14">
        <f t="shared" si="1"/>
        <v>79.19999999999999</v>
      </c>
      <c r="M72" s="13">
        <f>data!N72</f>
        <v>0</v>
      </c>
      <c r="N72" s="13">
        <f>data!O72</f>
        <v>0</v>
      </c>
      <c r="O72" s="13">
        <f t="shared" si="2"/>
        <v>0</v>
      </c>
      <c r="P72" s="13">
        <f>data!P72</f>
        <v>0</v>
      </c>
      <c r="Q72" s="14">
        <f t="shared" si="3"/>
        <v>0</v>
      </c>
      <c r="R72" s="12" t="str">
        <f>data!Q72</f>
        <v>x</v>
      </c>
      <c r="S72" s="13" t="str">
        <f>data!S72</f>
        <v>X</v>
      </c>
      <c r="T72" s="14">
        <f t="shared" si="4"/>
        <v>1.5</v>
      </c>
    </row>
    <row r="73" spans="1:20" ht="12.75" customHeight="1">
      <c r="A73" s="2">
        <f>data!A73</f>
        <v>65</v>
      </c>
      <c r="B73" s="11" t="str">
        <f>data!B73</f>
        <v>TALAR Monika</v>
      </c>
      <c r="C73" s="11" t="str">
        <f>data!C73</f>
        <v>ladies</v>
      </c>
      <c r="D73" s="2" t="str">
        <f>data!D73</f>
        <v>Poland</v>
      </c>
      <c r="E73" s="2">
        <f>data!E73</f>
        <v>75</v>
      </c>
      <c r="F73" s="13">
        <f>data!G73</f>
        <v>49.33</v>
      </c>
      <c r="G73" s="13">
        <f>data!H73</f>
        <v>45.76</v>
      </c>
      <c r="H73" s="13">
        <f t="shared" si="0"/>
        <v>95.09</v>
      </c>
      <c r="I73" s="12">
        <f>data!I73</f>
        <v>74</v>
      </c>
      <c r="J73" s="12">
        <f>data!K73</f>
        <v>90</v>
      </c>
      <c r="K73" s="13">
        <f>data!M73</f>
        <v>74.03</v>
      </c>
      <c r="L73" s="14">
        <f t="shared" si="1"/>
        <v>111.045</v>
      </c>
      <c r="M73" s="13">
        <f>data!N73</f>
        <v>0</v>
      </c>
      <c r="N73" s="13">
        <f>data!O73</f>
        <v>0</v>
      </c>
      <c r="O73" s="13">
        <f t="shared" si="2"/>
        <v>0</v>
      </c>
      <c r="P73" s="13">
        <f>data!P73</f>
        <v>0</v>
      </c>
      <c r="Q73" s="14">
        <f t="shared" si="3"/>
        <v>0</v>
      </c>
      <c r="R73" s="12">
        <f>data!Q73</f>
        <v>75</v>
      </c>
      <c r="S73" s="13">
        <f>data!S73</f>
        <v>80.79</v>
      </c>
      <c r="T73" s="14">
        <f t="shared" si="4"/>
        <v>121.185</v>
      </c>
    </row>
    <row r="74" spans="1:20" ht="12.75" customHeight="1">
      <c r="A74" s="2">
        <f>data!A74</f>
        <v>66</v>
      </c>
      <c r="B74" s="11" t="str">
        <f>data!B74</f>
        <v>ERNST Kathrin</v>
      </c>
      <c r="C74" s="11" t="str">
        <f>data!C74</f>
        <v>ladies</v>
      </c>
      <c r="D74" s="2" t="str">
        <f>data!D74</f>
        <v>Germany</v>
      </c>
      <c r="E74" s="2">
        <f>data!E74</f>
        <v>70</v>
      </c>
      <c r="F74" s="13">
        <f>data!G74</f>
        <v>55.63</v>
      </c>
      <c r="G74" s="13">
        <f>data!H74</f>
        <v>55.24</v>
      </c>
      <c r="H74" s="13">
        <f aca="true" t="shared" si="5" ref="H74:H83">SUM(F74:G74)</f>
        <v>110.87</v>
      </c>
      <c r="I74" s="12">
        <f>data!I74</f>
        <v>94</v>
      </c>
      <c r="J74" s="12">
        <f>data!K74</f>
        <v>80</v>
      </c>
      <c r="K74" s="13">
        <f>data!M74</f>
        <v>67.08</v>
      </c>
      <c r="L74" s="14">
        <f aca="true" t="shared" si="6" ref="L74:L83">PRODUCT(K74,1.5)</f>
        <v>100.62</v>
      </c>
      <c r="M74" s="13">
        <f>data!N74</f>
        <v>0</v>
      </c>
      <c r="N74" s="13">
        <f>data!O74</f>
        <v>0</v>
      </c>
      <c r="O74" s="13">
        <f aca="true" t="shared" si="7" ref="O74:O83">SUM(M74:N74)</f>
        <v>0</v>
      </c>
      <c r="P74" s="13">
        <f>data!P74</f>
        <v>0</v>
      </c>
      <c r="Q74" s="14">
        <f aca="true" t="shared" si="8" ref="Q74:Q83">PRODUCT(P74,1.5)</f>
        <v>0</v>
      </c>
      <c r="R74" s="12">
        <f>data!Q74</f>
        <v>60</v>
      </c>
      <c r="S74" s="13">
        <f>data!S74</f>
        <v>91.99</v>
      </c>
      <c r="T74" s="14">
        <f aca="true" t="shared" si="9" ref="T74:T83">PRODUCT(S74,1.5)</f>
        <v>137.98499999999999</v>
      </c>
    </row>
    <row r="75" spans="1:20" ht="12.75" customHeight="1">
      <c r="A75" s="2">
        <f>data!A75</f>
        <v>67</v>
      </c>
      <c r="B75" s="11" t="str">
        <f>data!B75</f>
        <v>MACKEVICIENE Violeta</v>
      </c>
      <c r="C75" s="11" t="str">
        <f>data!C75</f>
        <v>ladies</v>
      </c>
      <c r="D75" s="2" t="str">
        <f>data!D75</f>
        <v>Lithuania</v>
      </c>
      <c r="E75" s="2">
        <f>data!E75</f>
        <v>60</v>
      </c>
      <c r="F75" s="13">
        <f>data!G75</f>
        <v>44.62</v>
      </c>
      <c r="G75" s="13">
        <f>data!H75</f>
        <v>41.81</v>
      </c>
      <c r="H75" s="13">
        <f t="shared" si="5"/>
        <v>86.43</v>
      </c>
      <c r="I75" s="12">
        <f>data!I75</f>
        <v>60</v>
      </c>
      <c r="J75" s="12">
        <f>data!K75</f>
        <v>60</v>
      </c>
      <c r="K75" s="13">
        <f>data!M75</f>
        <v>51.39</v>
      </c>
      <c r="L75" s="14">
        <f t="shared" si="6"/>
        <v>77.08500000000001</v>
      </c>
      <c r="M75" s="13">
        <f>data!N75</f>
        <v>0</v>
      </c>
      <c r="N75" s="13">
        <f>data!O75</f>
        <v>0</v>
      </c>
      <c r="O75" s="13">
        <f t="shared" si="7"/>
        <v>0</v>
      </c>
      <c r="P75" s="13">
        <f>data!P75</f>
        <v>0</v>
      </c>
      <c r="Q75" s="14">
        <f t="shared" si="8"/>
        <v>0</v>
      </c>
      <c r="R75" s="12" t="str">
        <f>data!Q75</f>
        <v>x</v>
      </c>
      <c r="S75" s="13" t="str">
        <f>data!S75</f>
        <v>x</v>
      </c>
      <c r="T75" s="14">
        <f t="shared" si="9"/>
        <v>1.5</v>
      </c>
    </row>
    <row r="76" spans="1:20" ht="12.75" customHeight="1">
      <c r="A76" s="2">
        <f>data!A76</f>
        <v>68</v>
      </c>
      <c r="B76" s="11" t="str">
        <f>data!B76</f>
        <v>SVIRBUTAVICIUS Ugne</v>
      </c>
      <c r="C76" s="11" t="str">
        <f>data!C76</f>
        <v>ladies</v>
      </c>
      <c r="D76" s="2" t="str">
        <f>data!D76</f>
        <v>Lithuania</v>
      </c>
      <c r="E76" s="2">
        <f>data!E76</f>
        <v>60</v>
      </c>
      <c r="F76" s="13">
        <f>data!G76</f>
        <v>39.45</v>
      </c>
      <c r="G76" s="13">
        <f>data!H76</f>
        <v>36.91</v>
      </c>
      <c r="H76" s="13">
        <f t="shared" si="5"/>
        <v>76.36</v>
      </c>
      <c r="I76" s="12">
        <f>data!I76</f>
        <v>88</v>
      </c>
      <c r="J76" s="12">
        <f>data!K76</f>
        <v>70</v>
      </c>
      <c r="K76" s="13">
        <f>data!M76</f>
        <v>54.31</v>
      </c>
      <c r="L76" s="14">
        <f t="shared" si="6"/>
        <v>81.465</v>
      </c>
      <c r="M76" s="13">
        <f>data!N76</f>
        <v>0</v>
      </c>
      <c r="N76" s="13">
        <f>data!O76</f>
        <v>0</v>
      </c>
      <c r="O76" s="13">
        <f t="shared" si="7"/>
        <v>0</v>
      </c>
      <c r="P76" s="13">
        <f>data!P76</f>
        <v>0</v>
      </c>
      <c r="Q76" s="14">
        <f t="shared" si="8"/>
        <v>0</v>
      </c>
      <c r="R76" s="12" t="str">
        <f>data!Q76</f>
        <v>x</v>
      </c>
      <c r="S76" s="13" t="str">
        <f>data!S76</f>
        <v>x</v>
      </c>
      <c r="T76" s="14">
        <f t="shared" si="9"/>
        <v>1.5</v>
      </c>
    </row>
    <row r="77" spans="1:20" ht="12.75" customHeight="1">
      <c r="A77" s="2">
        <f>data!A77</f>
        <v>69</v>
      </c>
      <c r="B77" s="11" t="str">
        <f>data!B77</f>
        <v>BIALIK Iwona</v>
      </c>
      <c r="C77" s="11" t="str">
        <f>data!C77</f>
        <v>ladies</v>
      </c>
      <c r="D77" s="2" t="str">
        <f>data!D77</f>
        <v>Poland</v>
      </c>
      <c r="E77" s="2">
        <f>data!E77</f>
        <v>85</v>
      </c>
      <c r="F77" s="13">
        <f>data!G77</f>
        <v>43.59</v>
      </c>
      <c r="G77" s="13">
        <f>data!H77</f>
        <v>41.91</v>
      </c>
      <c r="H77" s="13">
        <f t="shared" si="5"/>
        <v>85.5</v>
      </c>
      <c r="I77" s="12">
        <f>data!I77</f>
        <v>94</v>
      </c>
      <c r="J77" s="12">
        <f>data!K77</f>
        <v>80</v>
      </c>
      <c r="K77" s="13">
        <f>data!M77</f>
        <v>69.62</v>
      </c>
      <c r="L77" s="14">
        <f t="shared" si="6"/>
        <v>104.43</v>
      </c>
      <c r="M77" s="13">
        <f>data!N77</f>
        <v>0</v>
      </c>
      <c r="N77" s="13">
        <f>data!O77</f>
        <v>0</v>
      </c>
      <c r="O77" s="13">
        <f t="shared" si="7"/>
        <v>0</v>
      </c>
      <c r="P77" s="13">
        <f>data!P77</f>
        <v>0</v>
      </c>
      <c r="Q77" s="14">
        <f t="shared" si="8"/>
        <v>0</v>
      </c>
      <c r="R77" s="12" t="str">
        <f>data!Q77</f>
        <v>x</v>
      </c>
      <c r="S77" s="13" t="str">
        <f>data!S77</f>
        <v>x</v>
      </c>
      <c r="T77" s="14">
        <f t="shared" si="9"/>
        <v>1.5</v>
      </c>
    </row>
    <row r="78" spans="1:20" ht="12.75" customHeight="1">
      <c r="A78" s="2">
        <f>data!A78</f>
        <v>70</v>
      </c>
      <c r="B78" s="11" t="str">
        <f>data!B78</f>
        <v>DURRWALD Sabrina</v>
      </c>
      <c r="C78" s="11" t="str">
        <f>data!C78</f>
        <v>ladies</v>
      </c>
      <c r="D78" s="2" t="str">
        <f>data!D78</f>
        <v>Germany</v>
      </c>
      <c r="E78" s="2">
        <f>data!E78</f>
        <v>85</v>
      </c>
      <c r="F78" s="13">
        <f>data!G78</f>
        <v>56.1</v>
      </c>
      <c r="G78" s="13">
        <f>data!H78</f>
        <v>54.49</v>
      </c>
      <c r="H78" s="13">
        <f t="shared" si="5"/>
        <v>110.59</v>
      </c>
      <c r="I78" s="12">
        <f>data!I78</f>
        <v>92</v>
      </c>
      <c r="J78" s="12">
        <f>data!K78</f>
        <v>90</v>
      </c>
      <c r="K78" s="13">
        <f>data!M78</f>
        <v>69.17</v>
      </c>
      <c r="L78" s="14">
        <f t="shared" si="6"/>
        <v>103.755</v>
      </c>
      <c r="M78" s="13">
        <f>data!N78</f>
        <v>0</v>
      </c>
      <c r="N78" s="13">
        <f>data!O78</f>
        <v>0</v>
      </c>
      <c r="O78" s="13">
        <f t="shared" si="7"/>
        <v>0</v>
      </c>
      <c r="P78" s="13">
        <f>data!P78</f>
        <v>0</v>
      </c>
      <c r="Q78" s="14">
        <f t="shared" si="8"/>
        <v>0</v>
      </c>
      <c r="R78" s="12">
        <f>data!Q78</f>
        <v>55</v>
      </c>
      <c r="S78" s="13">
        <f>data!S78</f>
        <v>44.33</v>
      </c>
      <c r="T78" s="14">
        <f t="shared" si="9"/>
        <v>66.495</v>
      </c>
    </row>
    <row r="79" spans="1:20" ht="12.75" customHeight="1">
      <c r="A79" s="2">
        <f>data!A79</f>
        <v>71</v>
      </c>
      <c r="B79" s="11" t="str">
        <f>data!B79</f>
        <v>MIKSTIENE Vilma</v>
      </c>
      <c r="C79" s="11" t="str">
        <f>data!C79</f>
        <v>ladies</v>
      </c>
      <c r="D79" s="2" t="str">
        <f>data!D79</f>
        <v>Lithuania</v>
      </c>
      <c r="E79" s="2">
        <f>data!E79</f>
        <v>45</v>
      </c>
      <c r="F79" s="13">
        <f>data!G79</f>
        <v>48.93</v>
      </c>
      <c r="G79" s="13">
        <f>data!H79</f>
        <v>46.89</v>
      </c>
      <c r="H79" s="13">
        <f t="shared" si="5"/>
        <v>95.82</v>
      </c>
      <c r="I79" s="12">
        <f>data!I79</f>
        <v>84</v>
      </c>
      <c r="J79" s="12">
        <f>data!K79</f>
        <v>75</v>
      </c>
      <c r="K79" s="13">
        <f>data!M79</f>
        <v>53.56</v>
      </c>
      <c r="L79" s="14">
        <f t="shared" si="6"/>
        <v>80.34</v>
      </c>
      <c r="M79" s="13">
        <f>data!N79</f>
        <v>0</v>
      </c>
      <c r="N79" s="13">
        <f>data!O79</f>
        <v>0</v>
      </c>
      <c r="O79" s="13">
        <f t="shared" si="7"/>
        <v>0</v>
      </c>
      <c r="P79" s="13">
        <f>data!P79</f>
        <v>0</v>
      </c>
      <c r="Q79" s="14">
        <f t="shared" si="8"/>
        <v>0</v>
      </c>
      <c r="R79" s="12" t="str">
        <f>data!Q79</f>
        <v>x</v>
      </c>
      <c r="S79" s="13" t="str">
        <f>data!S79</f>
        <v>x</v>
      </c>
      <c r="T79" s="14">
        <f t="shared" si="9"/>
        <v>1.5</v>
      </c>
    </row>
    <row r="80" spans="1:20" ht="12.75" customHeight="1">
      <c r="A80" s="2">
        <f>data!A80</f>
        <v>72</v>
      </c>
      <c r="B80" s="11" t="str">
        <f>data!B80</f>
        <v>WŁODARSKA Urszula</v>
      </c>
      <c r="C80" s="11" t="str">
        <f>data!C80</f>
        <v>ladies</v>
      </c>
      <c r="D80" s="2" t="str">
        <f>data!D80</f>
        <v>Poland</v>
      </c>
      <c r="E80" s="2">
        <f>data!E80</f>
        <v>95</v>
      </c>
      <c r="F80" s="13">
        <f>data!G80</f>
        <v>51.63</v>
      </c>
      <c r="G80" s="13">
        <f>data!H80</f>
        <v>49.24</v>
      </c>
      <c r="H80" s="13">
        <f t="shared" si="5"/>
        <v>100.87</v>
      </c>
      <c r="I80" s="12">
        <f>data!I80</f>
        <v>82</v>
      </c>
      <c r="J80" s="12">
        <f>data!K80</f>
        <v>75</v>
      </c>
      <c r="K80" s="13">
        <f>data!M80</f>
        <v>68.12</v>
      </c>
      <c r="L80" s="14">
        <f t="shared" si="6"/>
        <v>102.18</v>
      </c>
      <c r="M80" s="13">
        <f>data!N80</f>
        <v>0</v>
      </c>
      <c r="N80" s="13">
        <f>data!O80</f>
        <v>0</v>
      </c>
      <c r="O80" s="13">
        <f t="shared" si="7"/>
        <v>0</v>
      </c>
      <c r="P80" s="13">
        <f>data!P80</f>
        <v>0</v>
      </c>
      <c r="Q80" s="14">
        <f t="shared" si="8"/>
        <v>0</v>
      </c>
      <c r="R80" s="12">
        <f>data!Q80</f>
        <v>40</v>
      </c>
      <c r="S80" s="13">
        <f>data!S80</f>
        <v>72.95</v>
      </c>
      <c r="T80" s="14">
        <f t="shared" si="9"/>
        <v>109.42500000000001</v>
      </c>
    </row>
    <row r="81" spans="1:20" ht="12.75" customHeight="1">
      <c r="A81" s="2">
        <f>data!A81</f>
        <v>73</v>
      </c>
      <c r="B81" s="11" t="str">
        <f>data!B81</f>
        <v>ZINNER Alena</v>
      </c>
      <c r="C81" s="11" t="str">
        <f>data!C81</f>
        <v>ladies</v>
      </c>
      <c r="D81" s="2" t="str">
        <f>data!D81</f>
        <v>Austria</v>
      </c>
      <c r="E81" s="2">
        <f>data!E81</f>
        <v>90</v>
      </c>
      <c r="F81" s="13">
        <f>data!G81</f>
        <v>58.3</v>
      </c>
      <c r="G81" s="13">
        <f>data!H81</f>
        <v>58.11</v>
      </c>
      <c r="H81" s="13">
        <f t="shared" si="5"/>
        <v>116.41</v>
      </c>
      <c r="I81" s="12">
        <f>data!I81</f>
        <v>84</v>
      </c>
      <c r="J81" s="12">
        <f>data!K81</f>
        <v>100</v>
      </c>
      <c r="K81" s="13">
        <f>data!M81</f>
        <v>63.33</v>
      </c>
      <c r="L81" s="14">
        <f t="shared" si="6"/>
        <v>94.995</v>
      </c>
      <c r="M81" s="13">
        <f>data!N81</f>
        <v>0</v>
      </c>
      <c r="N81" s="13">
        <f>data!O81</f>
        <v>0</v>
      </c>
      <c r="O81" s="13">
        <f t="shared" si="7"/>
        <v>0</v>
      </c>
      <c r="P81" s="13">
        <f>data!P81</f>
        <v>0</v>
      </c>
      <c r="Q81" s="14">
        <f t="shared" si="8"/>
        <v>0</v>
      </c>
      <c r="R81" s="12">
        <f>data!Q81</f>
        <v>60</v>
      </c>
      <c r="S81" s="13">
        <f>data!S81</f>
        <v>76.54</v>
      </c>
      <c r="T81" s="14">
        <f t="shared" si="9"/>
        <v>114.81</v>
      </c>
    </row>
    <row r="82" spans="1:20" ht="12.75" customHeight="1">
      <c r="A82" s="2">
        <f>data!A82</f>
        <v>74</v>
      </c>
      <c r="B82" s="11" t="str">
        <f>data!B82</f>
        <v>HAVELKOVA Tereza</v>
      </c>
      <c r="C82" s="11" t="str">
        <f>data!C82</f>
        <v>ladies</v>
      </c>
      <c r="D82" s="2" t="str">
        <f>data!D82</f>
        <v>Czech Republic</v>
      </c>
      <c r="E82" s="2">
        <f>data!E82</f>
        <v>95</v>
      </c>
      <c r="F82" s="13">
        <f>data!G82</f>
        <v>49.21</v>
      </c>
      <c r="G82" s="13">
        <f>data!H82</f>
        <v>48.92</v>
      </c>
      <c r="H82" s="13">
        <f t="shared" si="5"/>
        <v>98.13</v>
      </c>
      <c r="I82" s="12">
        <f>data!I82</f>
        <v>96</v>
      </c>
      <c r="J82" s="12">
        <f>data!K82</f>
        <v>85</v>
      </c>
      <c r="K82" s="13">
        <f>data!M82</f>
        <v>67.08</v>
      </c>
      <c r="L82" s="14">
        <f t="shared" si="6"/>
        <v>100.62</v>
      </c>
      <c r="M82" s="13">
        <f>data!N82</f>
        <v>0</v>
      </c>
      <c r="N82" s="13">
        <f>data!O82</f>
        <v>0</v>
      </c>
      <c r="O82" s="13">
        <f t="shared" si="7"/>
        <v>0</v>
      </c>
      <c r="P82" s="13">
        <f>data!P82</f>
        <v>0</v>
      </c>
      <c r="Q82" s="14">
        <f t="shared" si="8"/>
        <v>0</v>
      </c>
      <c r="R82" s="12" t="str">
        <f>data!Q82</f>
        <v>x</v>
      </c>
      <c r="S82" s="13" t="str">
        <f>data!S82</f>
        <v>X</v>
      </c>
      <c r="T82" s="14">
        <f t="shared" si="9"/>
        <v>1.5</v>
      </c>
    </row>
    <row r="83" spans="1:20" ht="12.75" customHeight="1">
      <c r="A83" s="2">
        <f>data!A83</f>
        <v>75</v>
      </c>
      <c r="B83" s="11" t="str">
        <f>data!B83</f>
        <v>SKYRUD Bente</v>
      </c>
      <c r="C83" s="11" t="str">
        <f>data!C83</f>
        <v>ladies</v>
      </c>
      <c r="D83" s="2" t="str">
        <f>data!D83</f>
        <v>Norway</v>
      </c>
      <c r="E83" s="2">
        <f>data!E83</f>
        <v>65</v>
      </c>
      <c r="F83" s="13" t="str">
        <f>data!G83</f>
        <v>x</v>
      </c>
      <c r="G83" s="13" t="str">
        <f>data!H83</f>
        <v>x</v>
      </c>
      <c r="H83" s="13">
        <f t="shared" si="5"/>
        <v>0</v>
      </c>
      <c r="I83" s="12">
        <f>data!I83</f>
        <v>92</v>
      </c>
      <c r="J83" s="12" t="str">
        <f>data!K83</f>
        <v>X</v>
      </c>
      <c r="K83" s="13">
        <f>data!M83</f>
        <v>65.73</v>
      </c>
      <c r="L83" s="14">
        <f t="shared" si="6"/>
        <v>98.595</v>
      </c>
      <c r="M83" s="13">
        <f>data!N83</f>
        <v>0</v>
      </c>
      <c r="N83" s="13">
        <f>data!O83</f>
        <v>0</v>
      </c>
      <c r="O83" s="13">
        <f t="shared" si="7"/>
        <v>0</v>
      </c>
      <c r="P83" s="13">
        <f>data!P83</f>
        <v>0</v>
      </c>
      <c r="Q83" s="14">
        <f t="shared" si="8"/>
        <v>0</v>
      </c>
      <c r="R83" s="12" t="str">
        <f>data!Q83</f>
        <v>x</v>
      </c>
      <c r="S83" s="13">
        <f>data!S83</f>
        <v>78.7</v>
      </c>
      <c r="T83" s="14">
        <f t="shared" si="9"/>
        <v>118.05000000000001</v>
      </c>
    </row>
  </sheetData>
  <mergeCells count="12">
    <mergeCell ref="A1:T1"/>
    <mergeCell ref="A2:T2"/>
    <mergeCell ref="A3:T3"/>
    <mergeCell ref="F6:H6"/>
    <mergeCell ref="K6:L6"/>
    <mergeCell ref="M6:O6"/>
    <mergeCell ref="P6:Q6"/>
    <mergeCell ref="S6:T6"/>
    <mergeCell ref="A6:A7"/>
    <mergeCell ref="B6:B7"/>
    <mergeCell ref="D6:D7"/>
    <mergeCell ref="C6:C7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313"/>
  <dimension ref="A1:AD47"/>
  <sheetViews>
    <sheetView workbookViewId="0" topLeftCell="A1">
      <selection activeCell="J47" sqref="J47"/>
    </sheetView>
  </sheetViews>
  <sheetFormatPr defaultColWidth="11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8.75390625" style="0" hidden="1" customWidth="1"/>
    <col min="5" max="5" width="14.375" style="0" customWidth="1"/>
    <col min="6" max="6" width="10.75390625" style="0" customWidth="1"/>
    <col min="7" max="7" width="8.75390625" style="0" customWidth="1"/>
    <col min="8" max="8" width="10.75390625" style="0" customWidth="1"/>
    <col min="9" max="9" width="8.75390625" style="78" customWidth="1"/>
    <col min="10" max="10" width="5.75390625" style="0" customWidth="1"/>
    <col min="11" max="11" width="7.875" style="0" customWidth="1"/>
    <col min="12" max="12" width="8.00390625" style="0" customWidth="1"/>
    <col min="13" max="16" width="6.75390625" style="0" customWidth="1"/>
    <col min="17" max="17" width="14.875" style="0" bestFit="1" customWidth="1"/>
    <col min="18" max="16384" width="9.125" style="0" customWidth="1"/>
  </cols>
  <sheetData>
    <row r="1" spans="2:9" ht="15" customHeight="1">
      <c r="B1" s="112"/>
      <c r="C1" s="112"/>
      <c r="D1" s="112"/>
      <c r="E1" s="112"/>
      <c r="F1" s="112"/>
      <c r="G1" s="112"/>
      <c r="H1" s="112"/>
      <c r="I1" s="112"/>
    </row>
    <row r="2" spans="2:11" ht="12" customHeight="1">
      <c r="B2" s="121" t="s">
        <v>1</v>
      </c>
      <c r="C2" s="121"/>
      <c r="D2" s="121"/>
      <c r="E2" s="121"/>
      <c r="F2" s="121"/>
      <c r="G2" s="121"/>
      <c r="H2" s="121"/>
      <c r="I2" s="121"/>
      <c r="J2" s="16"/>
      <c r="K2" s="16"/>
    </row>
    <row r="3" spans="2:11" ht="12" customHeight="1">
      <c r="B3" s="97" t="s">
        <v>46</v>
      </c>
      <c r="C3" s="97"/>
      <c r="D3" s="97"/>
      <c r="E3" s="97"/>
      <c r="F3" s="97"/>
      <c r="G3" s="97"/>
      <c r="H3" s="97"/>
      <c r="I3" s="97"/>
      <c r="J3" s="17"/>
      <c r="K3" s="17"/>
    </row>
    <row r="4" spans="2:11" ht="18" customHeight="1">
      <c r="B4" s="1"/>
      <c r="C4" s="1"/>
      <c r="D4" s="1"/>
      <c r="E4" s="122"/>
      <c r="F4" s="122"/>
      <c r="G4" s="122"/>
      <c r="H4" s="122"/>
      <c r="I4" s="122"/>
      <c r="J4" s="17"/>
      <c r="K4" s="17"/>
    </row>
    <row r="5" spans="2:11" ht="18" customHeight="1">
      <c r="B5" s="1"/>
      <c r="C5" s="1"/>
      <c r="D5" s="1"/>
      <c r="E5" s="1"/>
      <c r="F5" s="125" t="s">
        <v>57</v>
      </c>
      <c r="G5" s="125"/>
      <c r="H5" s="125"/>
      <c r="I5" s="125"/>
      <c r="J5" s="17"/>
      <c r="K5" s="17"/>
    </row>
    <row r="6" spans="2:11" ht="18" customHeight="1">
      <c r="B6" s="1"/>
      <c r="C6" s="1"/>
      <c r="D6" s="1"/>
      <c r="E6" s="1"/>
      <c r="F6" s="1"/>
      <c r="G6" s="1"/>
      <c r="H6" s="19"/>
      <c r="I6" s="101" t="s">
        <v>47</v>
      </c>
      <c r="J6" s="17"/>
      <c r="K6" s="17"/>
    </row>
    <row r="7" spans="1:11" ht="12" customHeight="1">
      <c r="A7" s="126" t="s">
        <v>64</v>
      </c>
      <c r="B7" s="126" t="s">
        <v>3</v>
      </c>
      <c r="C7" s="126" t="s">
        <v>63</v>
      </c>
      <c r="D7" s="126" t="s">
        <v>50</v>
      </c>
      <c r="E7" s="126" t="s">
        <v>62</v>
      </c>
      <c r="F7" s="126" t="s">
        <v>65</v>
      </c>
      <c r="G7" s="126" t="s">
        <v>45</v>
      </c>
      <c r="H7" s="96" t="s">
        <v>52</v>
      </c>
      <c r="I7" s="96"/>
      <c r="J7" s="17"/>
      <c r="K7" s="17"/>
    </row>
    <row r="8" spans="1:10" ht="12" customHeight="1">
      <c r="A8" s="127"/>
      <c r="B8" s="127"/>
      <c r="C8" s="127"/>
      <c r="D8" s="127"/>
      <c r="E8" s="127"/>
      <c r="F8" s="127"/>
      <c r="G8" s="127"/>
      <c r="H8" s="20" t="s">
        <v>65</v>
      </c>
      <c r="I8" s="98" t="s">
        <v>45</v>
      </c>
      <c r="J8" s="21"/>
    </row>
    <row r="9" spans="1:16" ht="9" customHeight="1">
      <c r="A9" s="22"/>
      <c r="B9" s="22"/>
      <c r="C9" s="23"/>
      <c r="D9" s="23"/>
      <c r="E9" s="23"/>
      <c r="F9" s="22"/>
      <c r="G9" s="22"/>
      <c r="H9" s="22"/>
      <c r="I9" s="99"/>
      <c r="J9" s="24"/>
      <c r="P9" s="25"/>
    </row>
    <row r="10" spans="1:30" ht="19.5" customHeight="1">
      <c r="A10" s="102">
        <v>1</v>
      </c>
      <c r="B10" s="70">
        <f>data!A61</f>
        <v>53</v>
      </c>
      <c r="C10" s="71" t="str">
        <f>data!B61</f>
        <v>SCHWARZ Markus</v>
      </c>
      <c r="D10" s="71" t="str">
        <f>data!C61</f>
        <v>men</v>
      </c>
      <c r="E10" s="70" t="str">
        <f>data!D61</f>
        <v>Switzerland</v>
      </c>
      <c r="F10" s="70">
        <f>data!Q61</f>
        <v>95</v>
      </c>
      <c r="G10" s="72" t="str">
        <f>data!R61</f>
        <v>05:05,72</v>
      </c>
      <c r="H10" s="70">
        <v>95</v>
      </c>
      <c r="I10" s="77" t="s">
        <v>157</v>
      </c>
      <c r="J10" s="28"/>
      <c r="P10" s="29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19.5" customHeight="1">
      <c r="A11" s="102">
        <v>2</v>
      </c>
      <c r="B11" s="70">
        <f>data!A58</f>
        <v>50</v>
      </c>
      <c r="C11" s="71" t="str">
        <f>data!B58</f>
        <v>EBELING Olaf</v>
      </c>
      <c r="D11" s="71" t="str">
        <f>data!C58</f>
        <v>men</v>
      </c>
      <c r="E11" s="70" t="str">
        <f>data!D58</f>
        <v>Germany</v>
      </c>
      <c r="F11" s="70">
        <f>data!Q58</f>
        <v>90</v>
      </c>
      <c r="G11" s="72" t="str">
        <f>data!R58</f>
        <v>06:06,04</v>
      </c>
      <c r="H11" s="70">
        <v>95</v>
      </c>
      <c r="I11" s="77" t="s">
        <v>154</v>
      </c>
      <c r="J11" s="28"/>
      <c r="P11" s="29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19.5" customHeight="1">
      <c r="A12" s="102">
        <v>3</v>
      </c>
      <c r="B12" s="70">
        <f>data!A56</f>
        <v>48</v>
      </c>
      <c r="C12" s="71" t="str">
        <f>data!B56</f>
        <v>HNIZDIL Daniel</v>
      </c>
      <c r="D12" s="71" t="str">
        <f>data!C56</f>
        <v>men</v>
      </c>
      <c r="E12" s="70" t="str">
        <f>data!D56</f>
        <v>Czech Republic</v>
      </c>
      <c r="F12" s="70">
        <f>data!Q56</f>
        <v>80</v>
      </c>
      <c r="G12" s="72" t="str">
        <f>data!R56</f>
        <v>05:07,13</v>
      </c>
      <c r="H12" s="70">
        <v>95</v>
      </c>
      <c r="I12" s="77" t="s">
        <v>160</v>
      </c>
      <c r="J12" s="28"/>
      <c r="P12" s="29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13.5" customHeight="1">
      <c r="A13" s="68">
        <v>4</v>
      </c>
      <c r="B13" s="26">
        <f>data!A13</f>
        <v>5</v>
      </c>
      <c r="C13" s="53" t="str">
        <f>data!B13</f>
        <v>STEIN Ralf</v>
      </c>
      <c r="D13" s="53" t="str">
        <f>data!C13</f>
        <v>men</v>
      </c>
      <c r="E13" s="26" t="str">
        <f>data!D13</f>
        <v>Germany</v>
      </c>
      <c r="F13" s="26">
        <f>data!Q13</f>
        <v>90</v>
      </c>
      <c r="G13" s="64" t="str">
        <f>data!R13</f>
        <v>07:40,06</v>
      </c>
      <c r="H13" s="26">
        <v>85</v>
      </c>
      <c r="I13" s="76" t="s">
        <v>155</v>
      </c>
      <c r="J13" s="28"/>
      <c r="P13" s="29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13.5" customHeight="1">
      <c r="A14" s="68">
        <v>5</v>
      </c>
      <c r="B14" s="26">
        <f>data!A65</f>
        <v>57</v>
      </c>
      <c r="C14" s="53" t="str">
        <f>data!B65</f>
        <v>NAGEL Jens</v>
      </c>
      <c r="D14" s="53" t="str">
        <f>data!C65</f>
        <v>men</v>
      </c>
      <c r="E14" s="26" t="str">
        <f>data!D65</f>
        <v>Germany</v>
      </c>
      <c r="F14" s="26">
        <f>data!Q65</f>
        <v>100</v>
      </c>
      <c r="G14" s="64" t="str">
        <f>data!R65</f>
        <v>05:34,22</v>
      </c>
      <c r="H14" s="26">
        <v>80</v>
      </c>
      <c r="I14" s="76" t="s">
        <v>156</v>
      </c>
      <c r="J14" s="28"/>
      <c r="P14" s="29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ht="13.5" customHeight="1">
      <c r="A15" s="68">
        <v>6</v>
      </c>
      <c r="B15" s="26">
        <f>data!A39</f>
        <v>31</v>
      </c>
      <c r="C15" s="53" t="str">
        <f>data!B39</f>
        <v>LUSSI Gerhard</v>
      </c>
      <c r="D15" s="53" t="str">
        <f>data!C39</f>
        <v>men</v>
      </c>
      <c r="E15" s="26" t="str">
        <f>data!D39</f>
        <v>Switzerland</v>
      </c>
      <c r="F15" s="26">
        <f>data!Q39</f>
        <v>85</v>
      </c>
      <c r="G15" s="64" t="str">
        <f>data!R39</f>
        <v>05:43,15</v>
      </c>
      <c r="H15" s="26">
        <v>75</v>
      </c>
      <c r="I15" s="76" t="s">
        <v>159</v>
      </c>
      <c r="J15" s="28"/>
      <c r="P15" s="29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1:30" ht="13.5" customHeight="1">
      <c r="A16" s="68">
        <v>7</v>
      </c>
      <c r="B16" s="26">
        <f>data!A60</f>
        <v>52</v>
      </c>
      <c r="C16" s="53" t="str">
        <f>data!B60</f>
        <v>LUXA Jan</v>
      </c>
      <c r="D16" s="53" t="str">
        <f>data!C60</f>
        <v>men</v>
      </c>
      <c r="E16" s="26" t="str">
        <f>data!D60</f>
        <v>Czech Republic</v>
      </c>
      <c r="F16" s="26">
        <f>data!Q60</f>
        <v>85</v>
      </c>
      <c r="G16" s="64" t="str">
        <f>data!R60</f>
        <v>04:56,38</v>
      </c>
      <c r="H16" s="26">
        <v>70</v>
      </c>
      <c r="I16" s="76" t="s">
        <v>158</v>
      </c>
      <c r="J16" s="28"/>
      <c r="P16" s="29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1:10" ht="13.5" customHeight="1">
      <c r="A17" s="68">
        <v>8</v>
      </c>
      <c r="B17" s="26">
        <f>data!A32</f>
        <v>24</v>
      </c>
      <c r="C17" s="53" t="str">
        <f>data!B32</f>
        <v>PAPRZYCKI Janusz</v>
      </c>
      <c r="D17" s="53" t="str">
        <f>data!C32</f>
        <v>men</v>
      </c>
      <c r="E17" s="26" t="str">
        <f>data!D32</f>
        <v>Poland</v>
      </c>
      <c r="F17" s="26">
        <f>data!Q32</f>
        <v>80</v>
      </c>
      <c r="G17" s="64" t="str">
        <f>data!R32</f>
        <v>05:27,72</v>
      </c>
      <c r="H17" s="26">
        <v>70</v>
      </c>
      <c r="I17" s="76" t="s">
        <v>161</v>
      </c>
      <c r="J17" s="28"/>
    </row>
    <row r="18" spans="1:10" ht="13.5" customHeight="1">
      <c r="A18" s="68">
        <v>9</v>
      </c>
      <c r="B18" s="26">
        <f>data!A50</f>
        <v>42</v>
      </c>
      <c r="C18" s="53" t="str">
        <f>data!B50</f>
        <v>HARTER Michael</v>
      </c>
      <c r="D18" s="53" t="str">
        <f>data!C50</f>
        <v>men</v>
      </c>
      <c r="E18" s="26" t="str">
        <f>data!D50</f>
        <v>Germany</v>
      </c>
      <c r="F18" s="26">
        <f>data!Q50</f>
        <v>80</v>
      </c>
      <c r="G18" s="64" t="str">
        <f>data!R50</f>
        <v>05:53,40</v>
      </c>
      <c r="H18" s="26"/>
      <c r="I18" s="76"/>
      <c r="J18" s="28"/>
    </row>
    <row r="19" spans="1:10" ht="13.5" customHeight="1">
      <c r="A19" s="68">
        <v>10</v>
      </c>
      <c r="B19" s="26">
        <f>data!A41</f>
        <v>33</v>
      </c>
      <c r="C19" s="53" t="str">
        <f>data!B41</f>
        <v>LEXA Tomasz</v>
      </c>
      <c r="D19" s="53" t="str">
        <f>data!C41</f>
        <v>men</v>
      </c>
      <c r="E19" s="26" t="str">
        <f>data!D41</f>
        <v>Czech Republic</v>
      </c>
      <c r="F19" s="26">
        <f>data!Q41</f>
        <v>80</v>
      </c>
      <c r="G19" s="64" t="str">
        <f>data!R41</f>
        <v>06:01,87</v>
      </c>
      <c r="H19" s="26"/>
      <c r="I19" s="76"/>
      <c r="J19" s="31"/>
    </row>
    <row r="20" spans="1:10" ht="13.5" customHeight="1">
      <c r="A20" s="68">
        <v>11</v>
      </c>
      <c r="B20" s="26">
        <f>data!A14</f>
        <v>6</v>
      </c>
      <c r="C20" s="53" t="str">
        <f>data!B14</f>
        <v>KUZA Jacek</v>
      </c>
      <c r="D20" s="53" t="str">
        <f>data!C14</f>
        <v>men</v>
      </c>
      <c r="E20" s="26" t="str">
        <f>data!D14</f>
        <v>Poland</v>
      </c>
      <c r="F20" s="26">
        <f>data!Q14</f>
        <v>80</v>
      </c>
      <c r="G20" s="64" t="str">
        <f>data!R14</f>
        <v>06:57,60</v>
      </c>
      <c r="H20" s="26"/>
      <c r="I20" s="76"/>
      <c r="J20" s="31"/>
    </row>
    <row r="21" spans="1:10" ht="13.5" customHeight="1">
      <c r="A21" s="68">
        <v>12</v>
      </c>
      <c r="B21" s="26">
        <f>data!A17</f>
        <v>9</v>
      </c>
      <c r="C21" s="53" t="str">
        <f>data!B17</f>
        <v>STRICKLER Otto</v>
      </c>
      <c r="D21" s="53" t="str">
        <f>data!C17</f>
        <v>men</v>
      </c>
      <c r="E21" s="26" t="str">
        <f>data!D17</f>
        <v>Switzerland</v>
      </c>
      <c r="F21" s="26">
        <f>data!Q17</f>
        <v>80</v>
      </c>
      <c r="G21" s="64" t="str">
        <f>data!R17</f>
        <v>07:51,06</v>
      </c>
      <c r="H21" s="26"/>
      <c r="I21" s="76"/>
      <c r="J21" s="28"/>
    </row>
    <row r="22" spans="1:10" ht="13.5" customHeight="1">
      <c r="A22" s="68">
        <v>13</v>
      </c>
      <c r="B22" s="26">
        <f>data!A44</f>
        <v>36</v>
      </c>
      <c r="C22" s="53" t="str">
        <f>data!B44</f>
        <v>HEINZ Maire-Hensge</v>
      </c>
      <c r="D22" s="53" t="str">
        <f>data!C44</f>
        <v>men</v>
      </c>
      <c r="E22" s="26" t="str">
        <f>data!D44</f>
        <v>Germany</v>
      </c>
      <c r="F22" s="26">
        <f>data!Q44</f>
        <v>75</v>
      </c>
      <c r="G22" s="64" t="str">
        <f>data!R44</f>
        <v>06:38,00</v>
      </c>
      <c r="H22" s="26"/>
      <c r="I22" s="76"/>
      <c r="J22" s="28"/>
    </row>
    <row r="23" spans="1:10" ht="13.5" customHeight="1">
      <c r="A23" s="68">
        <v>14</v>
      </c>
      <c r="B23" s="26">
        <f>data!A30</f>
        <v>22</v>
      </c>
      <c r="C23" s="53" t="str">
        <f>data!B30</f>
        <v>MESZAROS Jan</v>
      </c>
      <c r="D23" s="53" t="str">
        <f>data!C30</f>
        <v>men</v>
      </c>
      <c r="E23" s="26" t="str">
        <f>data!D30</f>
        <v>Slovakia</v>
      </c>
      <c r="F23" s="26">
        <f>data!Q30</f>
        <v>75</v>
      </c>
      <c r="G23" s="64" t="str">
        <f>data!R30</f>
        <v>07:33,10</v>
      </c>
      <c r="H23" s="26"/>
      <c r="I23" s="76"/>
      <c r="J23" s="28"/>
    </row>
    <row r="24" spans="1:10" ht="13.5" customHeight="1">
      <c r="A24" s="68">
        <v>15</v>
      </c>
      <c r="B24" s="26">
        <f>data!A24</f>
        <v>16</v>
      </c>
      <c r="C24" s="53" t="str">
        <f>data!B24</f>
        <v>BALLES Otmar</v>
      </c>
      <c r="D24" s="53" t="str">
        <f>data!C24</f>
        <v>men</v>
      </c>
      <c r="E24" s="26" t="str">
        <f>data!D24</f>
        <v>Germany</v>
      </c>
      <c r="F24" s="26">
        <f>data!Q24</f>
        <v>70</v>
      </c>
      <c r="G24" s="64" t="str">
        <f>data!R24</f>
        <v>05:43,41</v>
      </c>
      <c r="H24" s="26"/>
      <c r="I24" s="76"/>
      <c r="J24" s="28"/>
    </row>
    <row r="25" spans="1:10" ht="13.5" customHeight="1">
      <c r="A25" s="68">
        <v>16</v>
      </c>
      <c r="B25" s="26">
        <f>data!A38</f>
        <v>30</v>
      </c>
      <c r="C25" s="53" t="str">
        <f>data!B38</f>
        <v>KLAUSLER Markus</v>
      </c>
      <c r="D25" s="53" t="str">
        <f>data!C38</f>
        <v>men</v>
      </c>
      <c r="E25" s="26" t="str">
        <f>data!D38</f>
        <v>Switzerland</v>
      </c>
      <c r="F25" s="26">
        <f>data!Q38</f>
        <v>65</v>
      </c>
      <c r="G25" s="64" t="str">
        <f>data!R38</f>
        <v>05:52,81</v>
      </c>
      <c r="H25" s="26"/>
      <c r="I25" s="76"/>
      <c r="J25" s="32"/>
    </row>
    <row r="26" spans="1:10" ht="13.5" customHeight="1">
      <c r="A26" s="68">
        <v>17</v>
      </c>
      <c r="B26" s="26">
        <f>data!A53</f>
        <v>45</v>
      </c>
      <c r="C26" s="53" t="str">
        <f>data!B53</f>
        <v>LEXA Patryk</v>
      </c>
      <c r="D26" s="53" t="str">
        <f>data!C53</f>
        <v>men</v>
      </c>
      <c r="E26" s="26" t="str">
        <f>data!D53</f>
        <v>Czech Republic</v>
      </c>
      <c r="F26" s="26">
        <f>data!Q53</f>
        <v>65</v>
      </c>
      <c r="G26" s="64" t="str">
        <f>data!R53</f>
        <v>06:00,16</v>
      </c>
      <c r="H26" s="26"/>
      <c r="I26" s="76"/>
      <c r="J26" s="32"/>
    </row>
    <row r="27" spans="1:10" ht="13.5" customHeight="1">
      <c r="A27" s="68">
        <v>18</v>
      </c>
      <c r="B27" s="26">
        <f>data!A40</f>
        <v>32</v>
      </c>
      <c r="C27" s="53" t="str">
        <f>data!B40</f>
        <v>NOGA Marek</v>
      </c>
      <c r="D27" s="53" t="str">
        <f>data!C40</f>
        <v>men</v>
      </c>
      <c r="E27" s="26" t="str">
        <f>data!D40</f>
        <v>Poland</v>
      </c>
      <c r="F27" s="26">
        <f>data!Q40</f>
        <v>65</v>
      </c>
      <c r="G27" s="64" t="str">
        <f>data!R40</f>
        <v>06:11,53</v>
      </c>
      <c r="H27" s="26"/>
      <c r="I27" s="76"/>
      <c r="J27" s="32"/>
    </row>
    <row r="28" spans="1:10" ht="13.5" customHeight="1">
      <c r="A28" s="68">
        <v>19</v>
      </c>
      <c r="B28" s="26">
        <f>data!A66</f>
        <v>58</v>
      </c>
      <c r="C28" s="53" t="str">
        <f>data!B66</f>
        <v>GRUNIGER Fredi</v>
      </c>
      <c r="D28" s="53" t="str">
        <f>data!C66</f>
        <v>men</v>
      </c>
      <c r="E28" s="26" t="str">
        <f>data!D66</f>
        <v>Switzerland</v>
      </c>
      <c r="F28" s="26">
        <f>data!Q66</f>
        <v>65</v>
      </c>
      <c r="G28" s="64" t="str">
        <f>data!R66</f>
        <v>06:48,40</v>
      </c>
      <c r="H28" s="26"/>
      <c r="I28" s="76"/>
      <c r="J28" s="32"/>
    </row>
    <row r="29" spans="1:10" ht="13.5" customHeight="1">
      <c r="A29" s="68">
        <v>20</v>
      </c>
      <c r="B29" s="26">
        <f>data!A23</f>
        <v>15</v>
      </c>
      <c r="C29" s="53" t="str">
        <f>data!B23</f>
        <v>MICHALIK Karol</v>
      </c>
      <c r="D29" s="53" t="str">
        <f>data!C23</f>
        <v>men</v>
      </c>
      <c r="E29" s="26" t="str">
        <f>data!D23</f>
        <v>Slovakia</v>
      </c>
      <c r="F29" s="26">
        <f>data!Q23</f>
        <v>65</v>
      </c>
      <c r="G29" s="64" t="str">
        <f>data!R23</f>
        <v>06:56,75</v>
      </c>
      <c r="H29" s="26"/>
      <c r="I29" s="76"/>
      <c r="J29" s="32"/>
    </row>
    <row r="30" spans="1:10" ht="13.5" customHeight="1">
      <c r="A30" s="68">
        <v>21</v>
      </c>
      <c r="B30" s="26">
        <f>data!A33</f>
        <v>25</v>
      </c>
      <c r="C30" s="53" t="str">
        <f>data!B33</f>
        <v>LUXA Jozef</v>
      </c>
      <c r="D30" s="53" t="str">
        <f>data!C33</f>
        <v>men</v>
      </c>
      <c r="E30" s="26" t="str">
        <f>data!D33</f>
        <v>Czech Republic</v>
      </c>
      <c r="F30" s="26">
        <f>data!Q33</f>
        <v>60</v>
      </c>
      <c r="G30" s="64" t="str">
        <f>data!R33</f>
        <v>04:31,50</v>
      </c>
      <c r="H30" s="26"/>
      <c r="I30" s="76"/>
      <c r="J30" s="32"/>
    </row>
    <row r="31" spans="1:10" ht="13.5" customHeight="1">
      <c r="A31" s="68">
        <v>22</v>
      </c>
      <c r="B31" s="26">
        <f>data!A34</f>
        <v>26</v>
      </c>
      <c r="C31" s="53" t="str">
        <f>data!B34</f>
        <v>M GASQUE Jose</v>
      </c>
      <c r="D31" s="53" t="str">
        <f>data!C34</f>
        <v>men</v>
      </c>
      <c r="E31" s="26" t="str">
        <f>data!D34</f>
        <v>Spain</v>
      </c>
      <c r="F31" s="26">
        <f>data!Q34</f>
        <v>60</v>
      </c>
      <c r="G31" s="64" t="str">
        <f>data!R34</f>
        <v>04:35,63</v>
      </c>
      <c r="H31" s="26"/>
      <c r="I31" s="76"/>
      <c r="J31" s="32"/>
    </row>
    <row r="32" spans="1:10" ht="13.5" customHeight="1">
      <c r="A32" s="68">
        <v>23</v>
      </c>
      <c r="B32" s="26">
        <f>data!A25</f>
        <v>17</v>
      </c>
      <c r="C32" s="53" t="str">
        <f>data!B25</f>
        <v>TARGOSZ Włodzimierz</v>
      </c>
      <c r="D32" s="53" t="str">
        <f>data!C25</f>
        <v>men</v>
      </c>
      <c r="E32" s="26" t="str">
        <f>data!D25</f>
        <v>Poland</v>
      </c>
      <c r="F32" s="26">
        <f>data!Q25</f>
        <v>60</v>
      </c>
      <c r="G32" s="64" t="str">
        <f>data!R25</f>
        <v>05:32,38</v>
      </c>
      <c r="H32" s="26"/>
      <c r="I32" s="76"/>
      <c r="J32" s="32"/>
    </row>
    <row r="33" spans="1:10" ht="13.5" customHeight="1">
      <c r="A33" s="68">
        <v>24</v>
      </c>
      <c r="B33" s="26">
        <f>data!A20</f>
        <v>12</v>
      </c>
      <c r="C33" s="53" t="str">
        <f>data!B20</f>
        <v>STRAND Tomasz</v>
      </c>
      <c r="D33" s="53" t="str">
        <f>data!C20</f>
        <v>men</v>
      </c>
      <c r="E33" s="26" t="str">
        <f>data!D20</f>
        <v>Czech Republic</v>
      </c>
      <c r="F33" s="26">
        <f>data!Q20</f>
        <v>60</v>
      </c>
      <c r="G33" s="64" t="str">
        <f>data!R20</f>
        <v>05:50,37</v>
      </c>
      <c r="H33" s="26"/>
      <c r="I33" s="76"/>
      <c r="J33" s="32"/>
    </row>
    <row r="34" spans="1:10" ht="13.5" customHeight="1">
      <c r="A34" s="68">
        <v>25</v>
      </c>
      <c r="B34" s="26">
        <f>data!A52</f>
        <v>44</v>
      </c>
      <c r="C34" s="53" t="str">
        <f>data!B52</f>
        <v>TARGOSZ Mateusz</v>
      </c>
      <c r="D34" s="53" t="str">
        <f>data!C52</f>
        <v>men</v>
      </c>
      <c r="E34" s="26" t="str">
        <f>data!D52</f>
        <v>Poland</v>
      </c>
      <c r="F34" s="26">
        <f>data!Q52</f>
        <v>55</v>
      </c>
      <c r="G34" s="64" t="str">
        <f>data!R52</f>
        <v>04:39,91</v>
      </c>
      <c r="H34" s="26"/>
      <c r="I34" s="76"/>
      <c r="J34" s="32"/>
    </row>
    <row r="35" spans="1:10" ht="13.5" customHeight="1">
      <c r="A35" s="68">
        <v>26</v>
      </c>
      <c r="B35" s="26">
        <f>data!A26</f>
        <v>18</v>
      </c>
      <c r="C35" s="53" t="str">
        <f>data!B26</f>
        <v>HERNANDEZ Leandro</v>
      </c>
      <c r="D35" s="53" t="str">
        <f>data!C26</f>
        <v>men</v>
      </c>
      <c r="E35" s="26" t="str">
        <f>data!D26</f>
        <v>Spain</v>
      </c>
      <c r="F35" s="26">
        <f>data!Q26</f>
        <v>55</v>
      </c>
      <c r="G35" s="64" t="str">
        <f>data!R26</f>
        <v>05:48,91</v>
      </c>
      <c r="H35" s="26"/>
      <c r="I35" s="76"/>
      <c r="J35" s="32"/>
    </row>
    <row r="36" spans="1:10" ht="13.5" customHeight="1">
      <c r="A36" s="68">
        <v>27</v>
      </c>
      <c r="B36" s="26">
        <f>data!A12</f>
        <v>4</v>
      </c>
      <c r="C36" s="53" t="str">
        <f>data!B12</f>
        <v>BARNILS Antonio</v>
      </c>
      <c r="D36" s="53" t="str">
        <f>data!C12</f>
        <v>men</v>
      </c>
      <c r="E36" s="26" t="str">
        <f>data!D12</f>
        <v>Spain</v>
      </c>
      <c r="F36" s="26">
        <f>data!Q12</f>
        <v>50</v>
      </c>
      <c r="G36" s="64" t="str">
        <f>data!R12</f>
        <v>05:56,63</v>
      </c>
      <c r="H36" s="26"/>
      <c r="I36" s="76"/>
      <c r="J36" s="32"/>
    </row>
    <row r="37" spans="1:10" ht="13.5" customHeight="1">
      <c r="A37" s="68">
        <v>28</v>
      </c>
      <c r="B37" s="26">
        <f>data!A43</f>
        <v>35</v>
      </c>
      <c r="C37" s="53" t="str">
        <f>data!B43</f>
        <v>MESZAROS Juraj</v>
      </c>
      <c r="D37" s="53" t="str">
        <f>data!C43</f>
        <v>men</v>
      </c>
      <c r="E37" s="26" t="str">
        <f>data!D43</f>
        <v>Slovakia</v>
      </c>
      <c r="F37" s="26">
        <f>data!Q43</f>
        <v>45</v>
      </c>
      <c r="G37" s="64" t="str">
        <f>data!R43</f>
        <v>06:42,00</v>
      </c>
      <c r="H37" s="26"/>
      <c r="I37" s="76"/>
      <c r="J37" s="32"/>
    </row>
    <row r="38" spans="1:10" ht="13.5" customHeight="1">
      <c r="A38" s="68">
        <v>29</v>
      </c>
      <c r="B38" s="26">
        <f>data!A19</f>
        <v>11</v>
      </c>
      <c r="C38" s="53" t="str">
        <f>data!B19</f>
        <v>BAQUE Rafael</v>
      </c>
      <c r="D38" s="53" t="str">
        <f>data!C19</f>
        <v>men</v>
      </c>
      <c r="E38" s="26" t="str">
        <f>data!D19</f>
        <v>Spain</v>
      </c>
      <c r="F38" s="26">
        <f>data!Q19</f>
        <v>40</v>
      </c>
      <c r="G38" s="64" t="str">
        <f>data!R19</f>
        <v>04:03,25</v>
      </c>
      <c r="H38" s="26"/>
      <c r="I38" s="76"/>
      <c r="J38" s="32"/>
    </row>
    <row r="39" spans="1:10" ht="13.5" customHeight="1">
      <c r="A39" s="68">
        <v>30</v>
      </c>
      <c r="B39" s="26">
        <f>data!A45</f>
        <v>37</v>
      </c>
      <c r="C39" s="53" t="str">
        <f>data!B45</f>
        <v>PUIGVI  Juan</v>
      </c>
      <c r="D39" s="53" t="str">
        <f>data!C45</f>
        <v>men</v>
      </c>
      <c r="E39" s="26" t="str">
        <f>data!D45</f>
        <v>Spain</v>
      </c>
      <c r="F39" s="26">
        <f>data!Q45</f>
        <v>40</v>
      </c>
      <c r="G39" s="64" t="str">
        <f>data!R45</f>
        <v>06:01,75</v>
      </c>
      <c r="H39" s="26"/>
      <c r="I39" s="76"/>
      <c r="J39" s="32"/>
    </row>
    <row r="40" spans="1:10" ht="13.5" customHeight="1">
      <c r="A40" s="68">
        <v>31</v>
      </c>
      <c r="B40" s="26">
        <f>data!A15</f>
        <v>7</v>
      </c>
      <c r="C40" s="53" t="str">
        <f>data!B15</f>
        <v>KONKOL Pavol</v>
      </c>
      <c r="D40" s="53" t="str">
        <f>data!C15</f>
        <v>men</v>
      </c>
      <c r="E40" s="26" t="str">
        <f>data!D15</f>
        <v>Slovakia</v>
      </c>
      <c r="F40" s="26">
        <f>data!Q15</f>
        <v>35</v>
      </c>
      <c r="G40" s="64" t="str">
        <f>data!R15</f>
        <v>07:42,34</v>
      </c>
      <c r="H40" s="26"/>
      <c r="I40" s="76"/>
      <c r="J40" s="32"/>
    </row>
    <row r="41" spans="1:10" ht="13.5" customHeight="1">
      <c r="A41" s="68">
        <v>32</v>
      </c>
      <c r="B41" s="26">
        <f>data!A63</f>
        <v>55</v>
      </c>
      <c r="C41" s="53" t="str">
        <f>data!B63</f>
        <v>del ROSARIO Augustin</v>
      </c>
      <c r="D41" s="53" t="str">
        <f>data!C63</f>
        <v>men</v>
      </c>
      <c r="E41" s="26" t="str">
        <f>data!D63</f>
        <v>Spain</v>
      </c>
      <c r="F41" s="26">
        <f>data!Q63</f>
        <v>30</v>
      </c>
      <c r="G41" s="64" t="str">
        <f>data!R63</f>
        <v>06:44,09</v>
      </c>
      <c r="H41" s="26"/>
      <c r="I41" s="76"/>
      <c r="J41" s="32"/>
    </row>
    <row r="42" spans="1:10" ht="13.5" customHeight="1">
      <c r="A42" s="68">
        <v>33</v>
      </c>
      <c r="B42" s="26">
        <f>data!A64</f>
        <v>56</v>
      </c>
      <c r="C42" s="53" t="str">
        <f>data!B64</f>
        <v>MOŚKO Zbigniew</v>
      </c>
      <c r="D42" s="53" t="str">
        <f>data!C64</f>
        <v>men</v>
      </c>
      <c r="E42" s="26" t="str">
        <f>data!D64</f>
        <v>Poland</v>
      </c>
      <c r="F42" s="26">
        <f>data!Q64</f>
        <v>20</v>
      </c>
      <c r="G42" s="64" t="str">
        <f>data!R64</f>
        <v>07:36,40</v>
      </c>
      <c r="H42" s="26"/>
      <c r="I42" s="76"/>
      <c r="J42" s="32"/>
    </row>
    <row r="43" spans="2:10" ht="13.5" customHeight="1">
      <c r="B43" s="33"/>
      <c r="C43" s="34"/>
      <c r="D43" s="34"/>
      <c r="E43" s="34"/>
      <c r="F43" s="33"/>
      <c r="G43" s="33"/>
      <c r="H43" s="35"/>
      <c r="I43" s="100"/>
      <c r="J43" s="32"/>
    </row>
    <row r="44" ht="10.5" customHeight="1">
      <c r="B44" s="36"/>
    </row>
    <row r="45" ht="10.5" customHeight="1"/>
    <row r="46" spans="3:9" ht="10.5" customHeight="1">
      <c r="C46" s="36"/>
      <c r="D46" s="36"/>
      <c r="H46" s="124"/>
      <c r="I46" s="124"/>
    </row>
    <row r="47" spans="3:9" ht="10.5" customHeight="1">
      <c r="C47" s="43"/>
      <c r="D47" s="43"/>
      <c r="H47" s="123"/>
      <c r="I47" s="123"/>
    </row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</sheetData>
  <mergeCells count="15">
    <mergeCell ref="B1:I1"/>
    <mergeCell ref="B3:I3"/>
    <mergeCell ref="B2:I2"/>
    <mergeCell ref="E4:I4"/>
    <mergeCell ref="H47:I47"/>
    <mergeCell ref="H46:I46"/>
    <mergeCell ref="F5:I5"/>
    <mergeCell ref="F7:F8"/>
    <mergeCell ref="G7:G8"/>
    <mergeCell ref="H7:I7"/>
    <mergeCell ref="E7:E8"/>
    <mergeCell ref="A7:A8"/>
    <mergeCell ref="B7:B8"/>
    <mergeCell ref="C7:C8"/>
    <mergeCell ref="D7:D8"/>
  </mergeCells>
  <printOptions/>
  <pageMargins left="0.984251968503937" right="0.1968503937007874" top="0.7874015748031497" bottom="0.1968503937007874" header="0.5118110236220472" footer="0.5118110236220472"/>
  <pageSetup fitToHeight="2"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3131"/>
  <dimension ref="A1:P22"/>
  <sheetViews>
    <sheetView workbookViewId="0" topLeftCell="A2">
      <selection activeCell="E6" sqref="E6"/>
    </sheetView>
  </sheetViews>
  <sheetFormatPr defaultColWidth="11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8.75390625" style="0" hidden="1" customWidth="1"/>
    <col min="5" max="5" width="15.375" style="0" customWidth="1"/>
    <col min="6" max="6" width="10.75390625" style="0" customWidth="1"/>
    <col min="7" max="7" width="8.75390625" style="0" customWidth="1"/>
    <col min="8" max="8" width="10.75390625" style="0" customWidth="1"/>
    <col min="9" max="9" width="8.75390625" style="78" customWidth="1"/>
    <col min="10" max="10" width="5.75390625" style="0" customWidth="1"/>
    <col min="11" max="11" width="7.875" style="0" customWidth="1"/>
    <col min="12" max="12" width="8.00390625" style="0" customWidth="1"/>
    <col min="13" max="16" width="6.75390625" style="0" customWidth="1"/>
    <col min="17" max="17" width="14.875" style="0" bestFit="1" customWidth="1"/>
    <col min="18" max="16384" width="9.125" style="0" customWidth="1"/>
  </cols>
  <sheetData>
    <row r="1" spans="2:9" ht="15" customHeight="1">
      <c r="B1" s="112"/>
      <c r="C1" s="112"/>
      <c r="D1" s="112"/>
      <c r="E1" s="112"/>
      <c r="F1" s="112"/>
      <c r="G1" s="112"/>
      <c r="H1" s="112"/>
      <c r="I1" s="112"/>
    </row>
    <row r="2" spans="2:11" ht="12" customHeight="1">
      <c r="B2" s="121" t="s">
        <v>1</v>
      </c>
      <c r="C2" s="121"/>
      <c r="D2" s="121"/>
      <c r="E2" s="121"/>
      <c r="F2" s="121"/>
      <c r="G2" s="121"/>
      <c r="H2" s="121"/>
      <c r="I2" s="121"/>
      <c r="J2" s="16"/>
      <c r="K2" s="16"/>
    </row>
    <row r="3" spans="2:11" ht="12" customHeight="1">
      <c r="B3" s="97" t="s">
        <v>46</v>
      </c>
      <c r="C3" s="97"/>
      <c r="D3" s="97"/>
      <c r="E3" s="97"/>
      <c r="F3" s="97"/>
      <c r="G3" s="97"/>
      <c r="H3" s="97"/>
      <c r="I3" s="97"/>
      <c r="J3" s="17"/>
      <c r="K3" s="17"/>
    </row>
    <row r="4" spans="2:11" ht="18" customHeight="1">
      <c r="B4" s="1"/>
      <c r="C4" s="1"/>
      <c r="D4" s="1"/>
      <c r="E4" s="122"/>
      <c r="F4" s="122"/>
      <c r="G4" s="122"/>
      <c r="H4" s="122"/>
      <c r="I4" s="122"/>
      <c r="J4" s="17"/>
      <c r="K4" s="17"/>
    </row>
    <row r="5" spans="2:11" ht="18" customHeight="1">
      <c r="B5" s="1"/>
      <c r="C5" s="1"/>
      <c r="D5" s="1"/>
      <c r="E5" s="1"/>
      <c r="F5" s="125" t="s">
        <v>57</v>
      </c>
      <c r="G5" s="125"/>
      <c r="H5" s="125"/>
      <c r="I5" s="125"/>
      <c r="J5" s="17"/>
      <c r="K5" s="17"/>
    </row>
    <row r="6" spans="2:11" ht="18" customHeight="1">
      <c r="B6" s="1"/>
      <c r="C6" s="1"/>
      <c r="D6" s="1"/>
      <c r="E6" s="1"/>
      <c r="F6" s="1"/>
      <c r="G6" s="1"/>
      <c r="H6" s="129" t="s">
        <v>72</v>
      </c>
      <c r="I6" s="129"/>
      <c r="J6" s="17"/>
      <c r="K6" s="17"/>
    </row>
    <row r="7" spans="1:11" ht="12" customHeight="1">
      <c r="A7" s="126" t="s">
        <v>64</v>
      </c>
      <c r="B7" s="126" t="s">
        <v>3</v>
      </c>
      <c r="C7" s="126" t="s">
        <v>63</v>
      </c>
      <c r="D7" s="126" t="s">
        <v>50</v>
      </c>
      <c r="E7" s="126" t="s">
        <v>62</v>
      </c>
      <c r="F7" s="126" t="s">
        <v>65</v>
      </c>
      <c r="G7" s="126" t="s">
        <v>45</v>
      </c>
      <c r="H7" s="96" t="s">
        <v>52</v>
      </c>
      <c r="I7" s="96"/>
      <c r="J7" s="17"/>
      <c r="K7" s="17"/>
    </row>
    <row r="8" spans="1:10" ht="12" customHeight="1">
      <c r="A8" s="127"/>
      <c r="B8" s="127"/>
      <c r="C8" s="127"/>
      <c r="D8" s="127"/>
      <c r="E8" s="127"/>
      <c r="F8" s="127"/>
      <c r="G8" s="127"/>
      <c r="H8" s="20" t="s">
        <v>65</v>
      </c>
      <c r="I8" s="98" t="s">
        <v>45</v>
      </c>
      <c r="J8" s="21"/>
    </row>
    <row r="9" spans="1:16" ht="9" customHeight="1">
      <c r="A9" s="22"/>
      <c r="B9" s="22"/>
      <c r="C9" s="23"/>
      <c r="D9" s="23"/>
      <c r="E9" s="23"/>
      <c r="F9" s="22"/>
      <c r="G9" s="22"/>
      <c r="H9" s="22"/>
      <c r="I9" s="99"/>
      <c r="J9" s="24"/>
      <c r="P9" s="25"/>
    </row>
    <row r="10" spans="1:10" ht="19.5" customHeight="1">
      <c r="A10" s="68">
        <v>1</v>
      </c>
      <c r="B10" s="70">
        <f>data!A71</f>
        <v>63</v>
      </c>
      <c r="C10" s="71" t="str">
        <f>data!B71</f>
        <v>MAISEL Jana</v>
      </c>
      <c r="D10" s="71" t="str">
        <f>data!C71</f>
        <v>ladies</v>
      </c>
      <c r="E10" s="70" t="str">
        <f>data!D71</f>
        <v>Germany</v>
      </c>
      <c r="F10" s="70">
        <f>data!Q71</f>
        <v>90</v>
      </c>
      <c r="G10" s="72" t="str">
        <f>data!R71</f>
        <v>05:24,59</v>
      </c>
      <c r="H10" s="70">
        <v>90</v>
      </c>
      <c r="I10" s="77" t="s">
        <v>153</v>
      </c>
      <c r="J10" s="32"/>
    </row>
    <row r="11" spans="1:10" ht="19.5" customHeight="1">
      <c r="A11" s="68">
        <v>2</v>
      </c>
      <c r="B11" s="70">
        <f>data!A74</f>
        <v>66</v>
      </c>
      <c r="C11" s="71" t="str">
        <f>data!B74</f>
        <v>ERNST Kathrin</v>
      </c>
      <c r="D11" s="71" t="str">
        <f>data!C74</f>
        <v>ladies</v>
      </c>
      <c r="E11" s="70" t="str">
        <f>data!D74</f>
        <v>Germany</v>
      </c>
      <c r="F11" s="70">
        <f>data!Q74</f>
        <v>60</v>
      </c>
      <c r="G11" s="72" t="str">
        <f>data!R74</f>
        <v>07:00,50</v>
      </c>
      <c r="H11" s="70">
        <v>85</v>
      </c>
      <c r="I11" s="77" t="s">
        <v>149</v>
      </c>
      <c r="J11" s="32"/>
    </row>
    <row r="12" spans="1:10" ht="19.5" customHeight="1">
      <c r="A12" s="68">
        <v>3</v>
      </c>
      <c r="B12" s="70">
        <f>data!A68</f>
        <v>60</v>
      </c>
      <c r="C12" s="71" t="str">
        <f>data!B68</f>
        <v>KOCIROVA Zuzanna</v>
      </c>
      <c r="D12" s="71" t="str">
        <f>data!C68</f>
        <v>ladies</v>
      </c>
      <c r="E12" s="70" t="str">
        <f>data!D68</f>
        <v>Czech Republic</v>
      </c>
      <c r="F12" s="70">
        <f>data!Q68</f>
        <v>55</v>
      </c>
      <c r="G12" s="72" t="str">
        <f>data!R68</f>
        <v>05:00,97</v>
      </c>
      <c r="H12" s="70">
        <v>70</v>
      </c>
      <c r="I12" s="77" t="s">
        <v>152</v>
      </c>
      <c r="J12" s="32"/>
    </row>
    <row r="13" spans="1:10" ht="13.5" customHeight="1">
      <c r="A13" s="68">
        <v>4</v>
      </c>
      <c r="B13" s="26">
        <f>data!A73</f>
        <v>65</v>
      </c>
      <c r="C13" s="53" t="str">
        <f>data!B73</f>
        <v>TALAR Monika</v>
      </c>
      <c r="D13" s="53" t="str">
        <f>data!C73</f>
        <v>ladies</v>
      </c>
      <c r="E13" s="26" t="str">
        <f>data!D73</f>
        <v>Poland</v>
      </c>
      <c r="F13" s="26">
        <f>data!Q73</f>
        <v>75</v>
      </c>
      <c r="G13" s="64" t="str">
        <f>data!R73</f>
        <v>06:36,25</v>
      </c>
      <c r="H13" s="26">
        <v>65</v>
      </c>
      <c r="I13" s="76" t="s">
        <v>148</v>
      </c>
      <c r="J13" s="32"/>
    </row>
    <row r="14" spans="1:10" ht="13.5" customHeight="1">
      <c r="A14" s="68">
        <v>5</v>
      </c>
      <c r="B14" s="26">
        <f>data!A78</f>
        <v>70</v>
      </c>
      <c r="C14" s="53" t="str">
        <f>data!B78</f>
        <v>DURRWALD Sabrina</v>
      </c>
      <c r="D14" s="53" t="str">
        <f>data!C78</f>
        <v>ladies</v>
      </c>
      <c r="E14" s="26" t="str">
        <f>data!D78</f>
        <v>Germany</v>
      </c>
      <c r="F14" s="26">
        <f>data!Q78</f>
        <v>55</v>
      </c>
      <c r="G14" s="64" t="str">
        <f>data!R78</f>
        <v>07:11,79</v>
      </c>
      <c r="H14" s="26">
        <v>45</v>
      </c>
      <c r="I14" s="76" t="s">
        <v>151</v>
      </c>
      <c r="J14" s="32"/>
    </row>
    <row r="15" spans="1:10" ht="13.5" customHeight="1">
      <c r="A15" s="68">
        <v>6</v>
      </c>
      <c r="B15" s="26">
        <f>data!A81</f>
        <v>73</v>
      </c>
      <c r="C15" s="53" t="str">
        <f>data!B81</f>
        <v>ZINNER Alena</v>
      </c>
      <c r="D15" s="53" t="str">
        <f>data!C81</f>
        <v>ladies</v>
      </c>
      <c r="E15" s="26" t="str">
        <f>data!D81</f>
        <v>Austria</v>
      </c>
      <c r="F15" s="26">
        <f>data!Q81</f>
        <v>60</v>
      </c>
      <c r="G15" s="64" t="str">
        <f>data!R81</f>
        <v>08:01,29</v>
      </c>
      <c r="H15" s="26">
        <v>45</v>
      </c>
      <c r="I15" s="76" t="s">
        <v>150</v>
      </c>
      <c r="J15" s="32"/>
    </row>
    <row r="16" spans="1:10" ht="13.5" customHeight="1">
      <c r="A16" s="68">
        <v>7</v>
      </c>
      <c r="B16" s="26">
        <f>data!A70</f>
        <v>62</v>
      </c>
      <c r="C16" s="53" t="str">
        <f>data!B70</f>
        <v>MIKOVA Barbora</v>
      </c>
      <c r="D16" s="53" t="str">
        <f>data!C70</f>
        <v>ladies</v>
      </c>
      <c r="E16" s="26" t="str">
        <f>data!D70</f>
        <v>Czech Republic</v>
      </c>
      <c r="F16" s="26">
        <f>data!Q70</f>
        <v>45</v>
      </c>
      <c r="G16" s="64" t="str">
        <f>data!R70</f>
        <v>07:18,19</v>
      </c>
      <c r="H16" s="26"/>
      <c r="I16" s="76"/>
      <c r="J16" s="32"/>
    </row>
    <row r="17" spans="1:10" ht="13.5" customHeight="1">
      <c r="A17" s="68">
        <v>8</v>
      </c>
      <c r="B17" s="26">
        <f>data!A80</f>
        <v>72</v>
      </c>
      <c r="C17" s="53" t="str">
        <f>data!B80</f>
        <v>WŁODARSKA Urszula</v>
      </c>
      <c r="D17" s="53" t="str">
        <f>data!C80</f>
        <v>ladies</v>
      </c>
      <c r="E17" s="26" t="str">
        <f>data!D80</f>
        <v>Poland</v>
      </c>
      <c r="F17" s="26">
        <f>data!Q80</f>
        <v>40</v>
      </c>
      <c r="G17" s="64" t="str">
        <f>data!R80</f>
        <v>08:10,59</v>
      </c>
      <c r="H17" s="26"/>
      <c r="I17" s="76"/>
      <c r="J17" s="32"/>
    </row>
    <row r="18" spans="2:10" ht="13.5" customHeight="1">
      <c r="B18" s="33"/>
      <c r="C18" s="34"/>
      <c r="D18" s="34"/>
      <c r="E18" s="34"/>
      <c r="F18" s="33"/>
      <c r="G18" s="33"/>
      <c r="H18" s="35"/>
      <c r="I18" s="100"/>
      <c r="J18" s="32"/>
    </row>
    <row r="19" ht="10.5" customHeight="1">
      <c r="B19" s="36"/>
    </row>
    <row r="20" ht="10.5" customHeight="1"/>
    <row r="21" spans="3:9" ht="10.5" customHeight="1">
      <c r="C21" s="36"/>
      <c r="D21" s="36"/>
      <c r="H21" s="124"/>
      <c r="I21" s="124"/>
    </row>
    <row r="22" spans="3:9" ht="10.5" customHeight="1">
      <c r="C22" s="43"/>
      <c r="D22" s="43"/>
      <c r="H22" s="123"/>
      <c r="I22" s="123"/>
    </row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</sheetData>
  <mergeCells count="16">
    <mergeCell ref="E7:E8"/>
    <mergeCell ref="F7:F8"/>
    <mergeCell ref="G7:G8"/>
    <mergeCell ref="H7:I7"/>
    <mergeCell ref="A7:A8"/>
    <mergeCell ref="B7:B8"/>
    <mergeCell ref="C7:C8"/>
    <mergeCell ref="D7:D8"/>
    <mergeCell ref="H22:I22"/>
    <mergeCell ref="H21:I21"/>
    <mergeCell ref="F5:I5"/>
    <mergeCell ref="H6:I6"/>
    <mergeCell ref="B1:I1"/>
    <mergeCell ref="B3:I3"/>
    <mergeCell ref="B2:I2"/>
    <mergeCell ref="E4:I4"/>
  </mergeCells>
  <printOptions/>
  <pageMargins left="0.984251968503937" right="0.1968503937007874" top="0.7874015748031497" bottom="0.1968503937007874" header="0.5118110236220472" footer="0.5118110236220472"/>
  <pageSetup fitToHeight="2"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usz41211"/>
  <dimension ref="A1:AC52"/>
  <sheetViews>
    <sheetView workbookViewId="0" topLeftCell="A5">
      <selection activeCell="K32" sqref="K32"/>
    </sheetView>
  </sheetViews>
  <sheetFormatPr defaultColWidth="11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8.75390625" style="0" hidden="1" customWidth="1"/>
    <col min="5" max="5" width="15.75390625" style="0" customWidth="1"/>
    <col min="6" max="6" width="9.75390625" style="0" customWidth="1"/>
    <col min="7" max="7" width="11.75390625" style="0" customWidth="1"/>
    <col min="8" max="8" width="9.75390625" style="0" customWidth="1"/>
    <col min="9" max="9" width="5.75390625" style="0" customWidth="1"/>
    <col min="10" max="10" width="7.875" style="0" customWidth="1"/>
    <col min="11" max="11" width="8.00390625" style="0" customWidth="1"/>
    <col min="12" max="15" width="6.75390625" style="0" customWidth="1"/>
    <col min="16" max="16" width="14.875" style="0" bestFit="1" customWidth="1"/>
    <col min="17" max="16384" width="9.125" style="0" customWidth="1"/>
  </cols>
  <sheetData>
    <row r="1" spans="2:8" ht="15" customHeight="1">
      <c r="B1" s="112"/>
      <c r="C1" s="112"/>
      <c r="D1" s="112"/>
      <c r="E1" s="112"/>
      <c r="F1" s="112"/>
      <c r="G1" s="112"/>
      <c r="H1" s="15"/>
    </row>
    <row r="2" spans="2:10" ht="12" customHeight="1">
      <c r="B2" s="121" t="s">
        <v>1</v>
      </c>
      <c r="C2" s="121"/>
      <c r="D2" s="121"/>
      <c r="E2" s="121"/>
      <c r="F2" s="121"/>
      <c r="G2" s="121"/>
      <c r="H2" s="121"/>
      <c r="I2" s="16"/>
      <c r="J2" s="16"/>
    </row>
    <row r="3" spans="2:10" ht="12" customHeight="1">
      <c r="B3" s="114" t="s">
        <v>48</v>
      </c>
      <c r="C3" s="114"/>
      <c r="D3" s="114"/>
      <c r="E3" s="114"/>
      <c r="F3" s="114"/>
      <c r="G3" s="114"/>
      <c r="H3" s="114"/>
      <c r="I3" s="17"/>
      <c r="J3" s="17"/>
    </row>
    <row r="4" spans="2:10" ht="15.75" customHeight="1">
      <c r="B4" s="1"/>
      <c r="C4" s="18"/>
      <c r="D4" s="18"/>
      <c r="E4" s="122"/>
      <c r="F4" s="122"/>
      <c r="G4" s="122"/>
      <c r="H4" s="18"/>
      <c r="I4" s="17"/>
      <c r="J4" s="17"/>
    </row>
    <row r="5" spans="1:10" ht="18" customHeight="1">
      <c r="A5" s="46"/>
      <c r="B5" s="46"/>
      <c r="C5" s="125" t="s">
        <v>58</v>
      </c>
      <c r="D5" s="125"/>
      <c r="E5" s="125"/>
      <c r="F5" s="125"/>
      <c r="G5" s="125"/>
      <c r="H5" s="125"/>
      <c r="I5" s="17"/>
      <c r="J5" s="17"/>
    </row>
    <row r="6" spans="1:10" ht="18" customHeight="1">
      <c r="A6" s="128" t="s">
        <v>96</v>
      </c>
      <c r="B6" s="128"/>
      <c r="C6" s="128"/>
      <c r="D6" s="128"/>
      <c r="E6" s="128"/>
      <c r="F6" s="128"/>
      <c r="G6" s="45"/>
      <c r="H6" s="45" t="s">
        <v>47</v>
      </c>
      <c r="I6" s="17"/>
      <c r="J6" s="17"/>
    </row>
    <row r="7" spans="1:9" ht="24" customHeight="1">
      <c r="A7" s="20" t="s">
        <v>64</v>
      </c>
      <c r="B7" s="20" t="s">
        <v>3</v>
      </c>
      <c r="C7" s="20" t="s">
        <v>63</v>
      </c>
      <c r="D7" s="20" t="s">
        <v>50</v>
      </c>
      <c r="E7" s="20" t="s">
        <v>62</v>
      </c>
      <c r="F7" s="20" t="s">
        <v>54</v>
      </c>
      <c r="G7" s="20" t="s">
        <v>65</v>
      </c>
      <c r="H7" s="20" t="s">
        <v>66</v>
      </c>
      <c r="I7" s="21"/>
    </row>
    <row r="8" spans="1:15" ht="9" customHeight="1">
      <c r="A8" s="22"/>
      <c r="B8" s="22"/>
      <c r="C8" s="23"/>
      <c r="D8" s="23"/>
      <c r="E8" s="23"/>
      <c r="F8" s="22"/>
      <c r="G8" s="22"/>
      <c r="H8" s="24"/>
      <c r="I8" s="24"/>
      <c r="O8" s="25"/>
    </row>
    <row r="9" spans="1:29" ht="19.5" customHeight="1">
      <c r="A9" s="68">
        <v>1</v>
      </c>
      <c r="B9" s="82">
        <f>data!A38</f>
        <v>30</v>
      </c>
      <c r="C9" s="83" t="str">
        <f>data!B38</f>
        <v>KLAUSLER Markus</v>
      </c>
      <c r="D9" s="83" t="str">
        <f>data!C38</f>
        <v>men</v>
      </c>
      <c r="E9" s="84" t="str">
        <f>data!D38</f>
        <v>Switzerland</v>
      </c>
      <c r="F9" s="85">
        <f>data!S38</f>
        <v>108.39</v>
      </c>
      <c r="G9" s="88">
        <f aca="true" t="shared" si="0" ref="G9:G47">PRODUCT(F9,1.5)</f>
        <v>162.585</v>
      </c>
      <c r="H9" s="85">
        <v>110.59</v>
      </c>
      <c r="I9" s="28"/>
      <c r="O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1:29" ht="19.5" customHeight="1">
      <c r="A10" s="68">
        <v>2</v>
      </c>
      <c r="B10" s="82">
        <f>data!A37</f>
        <v>29</v>
      </c>
      <c r="C10" s="83" t="str">
        <f>data!B37</f>
        <v>THAIN Peter</v>
      </c>
      <c r="D10" s="83" t="str">
        <f>data!C37</f>
        <v>men</v>
      </c>
      <c r="E10" s="84" t="str">
        <f>data!D37</f>
        <v>United Kingdom</v>
      </c>
      <c r="F10" s="85">
        <f>data!S37</f>
        <v>116.15</v>
      </c>
      <c r="G10" s="88">
        <f t="shared" si="0"/>
        <v>174.22500000000002</v>
      </c>
      <c r="H10" s="85">
        <v>108.82</v>
      </c>
      <c r="I10" s="28"/>
      <c r="O10" s="2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ht="19.5" customHeight="1">
      <c r="A11" s="68">
        <v>3</v>
      </c>
      <c r="B11" s="82">
        <f>data!A19</f>
        <v>11</v>
      </c>
      <c r="C11" s="83" t="str">
        <f>data!B19</f>
        <v>BAQUE Rafael</v>
      </c>
      <c r="D11" s="83" t="str">
        <f>data!C19</f>
        <v>men</v>
      </c>
      <c r="E11" s="84" t="str">
        <f>data!D19</f>
        <v>Spain</v>
      </c>
      <c r="F11" s="85">
        <f>data!S19</f>
        <v>106.07</v>
      </c>
      <c r="G11" s="88">
        <f t="shared" si="0"/>
        <v>159.105</v>
      </c>
      <c r="H11" s="85">
        <v>107.36</v>
      </c>
      <c r="I11" s="28"/>
      <c r="O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ht="13.5" customHeight="1">
      <c r="A12" s="68">
        <v>4</v>
      </c>
      <c r="B12" s="48">
        <f>data!A13</f>
        <v>5</v>
      </c>
      <c r="C12" s="51" t="str">
        <f>data!B13</f>
        <v>STEIN Ralf</v>
      </c>
      <c r="D12" s="51" t="str">
        <f>data!C13</f>
        <v>men</v>
      </c>
      <c r="E12" s="52" t="str">
        <f>data!D13</f>
        <v>Germany</v>
      </c>
      <c r="F12" s="27">
        <f>data!S13</f>
        <v>111.97</v>
      </c>
      <c r="G12" s="57">
        <f t="shared" si="0"/>
        <v>167.95499999999998</v>
      </c>
      <c r="H12" s="27">
        <v>105.88</v>
      </c>
      <c r="I12" s="28"/>
      <c r="O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 ht="13.5" customHeight="1">
      <c r="A13" s="68">
        <v>5</v>
      </c>
      <c r="B13" s="48">
        <f>data!A44</f>
        <v>36</v>
      </c>
      <c r="C13" s="51" t="str">
        <f>data!B44</f>
        <v>HEINZ Maire-Hensge</v>
      </c>
      <c r="D13" s="51" t="str">
        <f>data!C44</f>
        <v>men</v>
      </c>
      <c r="E13" s="52" t="str">
        <f>data!D44</f>
        <v>Germany</v>
      </c>
      <c r="F13" s="27">
        <f>data!S44</f>
        <v>106.89</v>
      </c>
      <c r="G13" s="57">
        <f t="shared" si="0"/>
        <v>160.335</v>
      </c>
      <c r="H13" s="27">
        <v>105.37</v>
      </c>
      <c r="I13" s="28"/>
      <c r="O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1:29" ht="13.5" customHeight="1">
      <c r="A14" s="68">
        <v>6</v>
      </c>
      <c r="B14" s="48">
        <f>data!A26</f>
        <v>18</v>
      </c>
      <c r="C14" s="51" t="str">
        <f>data!B26</f>
        <v>HERNANDEZ Leandro</v>
      </c>
      <c r="D14" s="51" t="str">
        <f>data!C26</f>
        <v>men</v>
      </c>
      <c r="E14" s="52" t="str">
        <f>data!D26</f>
        <v>Spain</v>
      </c>
      <c r="F14" s="27">
        <f>data!S26</f>
        <v>106.71</v>
      </c>
      <c r="G14" s="57">
        <f t="shared" si="0"/>
        <v>160.065</v>
      </c>
      <c r="H14" s="27">
        <v>103.73</v>
      </c>
      <c r="I14" s="28"/>
      <c r="O14" s="29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29" ht="13.5" customHeight="1">
      <c r="A15" s="68">
        <v>7</v>
      </c>
      <c r="B15" s="48">
        <f>data!A65</f>
        <v>57</v>
      </c>
      <c r="C15" s="51" t="str">
        <f>data!B65</f>
        <v>NAGEL Jens</v>
      </c>
      <c r="D15" s="51" t="str">
        <f>data!C65</f>
        <v>men</v>
      </c>
      <c r="E15" s="52" t="str">
        <f>data!D65</f>
        <v>Germany</v>
      </c>
      <c r="F15" s="27">
        <f>data!S65</f>
        <v>106.36</v>
      </c>
      <c r="G15" s="57">
        <f t="shared" si="0"/>
        <v>159.54</v>
      </c>
      <c r="H15" s="27">
        <v>101.06</v>
      </c>
      <c r="I15" s="28"/>
      <c r="O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ht="13.5" customHeight="1">
      <c r="A16" s="68">
        <v>8</v>
      </c>
      <c r="B16" s="48">
        <f>data!A33</f>
        <v>25</v>
      </c>
      <c r="C16" s="51" t="str">
        <f>data!B33</f>
        <v>LUXA Jozef</v>
      </c>
      <c r="D16" s="51" t="str">
        <f>data!C33</f>
        <v>men</v>
      </c>
      <c r="E16" s="52" t="str">
        <f>data!D33</f>
        <v>Czech Republic</v>
      </c>
      <c r="F16" s="27">
        <f>data!S33</f>
        <v>103.75</v>
      </c>
      <c r="G16" s="57">
        <f t="shared" si="0"/>
        <v>155.625</v>
      </c>
      <c r="H16" s="27">
        <v>89.47</v>
      </c>
      <c r="I16" s="28"/>
      <c r="O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9" ht="13.5" customHeight="1">
      <c r="A17" s="68">
        <v>9</v>
      </c>
      <c r="B17" s="48">
        <f>data!A18</f>
        <v>10</v>
      </c>
      <c r="C17" s="51" t="str">
        <f>data!B18</f>
        <v>NEWTON Hugh</v>
      </c>
      <c r="D17" s="51" t="str">
        <f>data!C18</f>
        <v>men</v>
      </c>
      <c r="E17" s="52" t="str">
        <f>data!D18</f>
        <v>United Kingdom</v>
      </c>
      <c r="F17" s="27">
        <f>data!S18</f>
        <v>103.07</v>
      </c>
      <c r="G17" s="57">
        <f t="shared" si="0"/>
        <v>154.605</v>
      </c>
      <c r="H17" s="27"/>
      <c r="I17" s="28"/>
    </row>
    <row r="18" spans="1:9" ht="13.5" customHeight="1">
      <c r="A18" s="68">
        <v>10</v>
      </c>
      <c r="B18" s="48">
        <f>data!A24</f>
        <v>16</v>
      </c>
      <c r="C18" s="51" t="str">
        <f>data!B24</f>
        <v>BALLES Otmar</v>
      </c>
      <c r="D18" s="51" t="str">
        <f>data!C24</f>
        <v>men</v>
      </c>
      <c r="E18" s="52" t="str">
        <f>data!D24</f>
        <v>Germany</v>
      </c>
      <c r="F18" s="27">
        <f>data!S24</f>
        <v>101.99</v>
      </c>
      <c r="G18" s="57">
        <f t="shared" si="0"/>
        <v>152.98499999999999</v>
      </c>
      <c r="H18" s="27"/>
      <c r="I18" s="28"/>
    </row>
    <row r="19" spans="1:9" ht="13.5" customHeight="1">
      <c r="A19" s="68">
        <v>11</v>
      </c>
      <c r="B19" s="48">
        <f>data!A55</f>
        <v>47</v>
      </c>
      <c r="C19" s="51" t="str">
        <f>data!B55</f>
        <v>HOWLETT Colin</v>
      </c>
      <c r="D19" s="51" t="str">
        <f>data!C55</f>
        <v>men</v>
      </c>
      <c r="E19" s="52" t="str">
        <f>data!D55</f>
        <v>United Kingdom</v>
      </c>
      <c r="F19" s="27">
        <f>data!S55</f>
        <v>100.42</v>
      </c>
      <c r="G19" s="57">
        <f t="shared" si="0"/>
        <v>150.63</v>
      </c>
      <c r="H19" s="27"/>
      <c r="I19" s="31"/>
    </row>
    <row r="20" spans="1:9" ht="13.5" customHeight="1">
      <c r="A20" s="68">
        <v>12</v>
      </c>
      <c r="B20" s="48">
        <f>data!A28</f>
        <v>20</v>
      </c>
      <c r="C20" s="51" t="str">
        <f>data!B28</f>
        <v>LARSSEN Bjorn Roger</v>
      </c>
      <c r="D20" s="51" t="str">
        <f>data!C28</f>
        <v>men</v>
      </c>
      <c r="E20" s="52" t="str">
        <f>data!D28</f>
        <v>Norway</v>
      </c>
      <c r="F20" s="27">
        <f>data!S28</f>
        <v>100.38</v>
      </c>
      <c r="G20" s="57">
        <f t="shared" si="0"/>
        <v>150.57</v>
      </c>
      <c r="H20" s="27"/>
      <c r="I20" s="31"/>
    </row>
    <row r="21" spans="1:9" ht="13.5" customHeight="1">
      <c r="A21" s="68">
        <v>13</v>
      </c>
      <c r="B21" s="48">
        <f>data!A29</f>
        <v>21</v>
      </c>
      <c r="C21" s="51" t="str">
        <f>data!B29</f>
        <v>ERICSSON Lars-Eric</v>
      </c>
      <c r="D21" s="51" t="str">
        <f>data!C29</f>
        <v>men</v>
      </c>
      <c r="E21" s="52" t="str">
        <f>data!D29</f>
        <v>Sweden</v>
      </c>
      <c r="F21" s="27">
        <f>data!S29</f>
        <v>99.12</v>
      </c>
      <c r="G21" s="57">
        <f t="shared" si="0"/>
        <v>148.68</v>
      </c>
      <c r="H21" s="27"/>
      <c r="I21" s="31"/>
    </row>
    <row r="22" spans="1:9" ht="13.5" customHeight="1">
      <c r="A22" s="68">
        <v>14</v>
      </c>
      <c r="B22" s="48">
        <f>data!A63</f>
        <v>55</v>
      </c>
      <c r="C22" s="51" t="str">
        <f>data!B63</f>
        <v>del ROSARIO Augustin</v>
      </c>
      <c r="D22" s="51" t="str">
        <f>data!C63</f>
        <v>men</v>
      </c>
      <c r="E22" s="52" t="str">
        <f>data!D63</f>
        <v>Spain</v>
      </c>
      <c r="F22" s="27">
        <f>data!S63</f>
        <v>98.8</v>
      </c>
      <c r="G22" s="57">
        <f t="shared" si="0"/>
        <v>148.2</v>
      </c>
      <c r="H22" s="27"/>
      <c r="I22" s="32"/>
    </row>
    <row r="23" spans="1:9" ht="13.5" customHeight="1">
      <c r="A23" s="68">
        <v>15</v>
      </c>
      <c r="B23" s="48">
        <f>data!A58</f>
        <v>50</v>
      </c>
      <c r="C23" s="51" t="str">
        <f>data!B58</f>
        <v>EBELING Olaf</v>
      </c>
      <c r="D23" s="51" t="str">
        <f>data!C58</f>
        <v>men</v>
      </c>
      <c r="E23" s="52" t="str">
        <f>data!D58</f>
        <v>Germany</v>
      </c>
      <c r="F23" s="27">
        <f>data!S58</f>
        <v>98.64</v>
      </c>
      <c r="G23" s="57">
        <f t="shared" si="0"/>
        <v>147.96</v>
      </c>
      <c r="H23" s="27"/>
      <c r="I23" s="28"/>
    </row>
    <row r="24" spans="1:9" ht="13.5" customHeight="1">
      <c r="A24" s="68">
        <v>16</v>
      </c>
      <c r="B24" s="48">
        <f>data!A52</f>
        <v>44</v>
      </c>
      <c r="C24" s="51" t="str">
        <f>data!B52</f>
        <v>TARGOSZ Mateusz</v>
      </c>
      <c r="D24" s="51" t="str">
        <f>data!C52</f>
        <v>men</v>
      </c>
      <c r="E24" s="52" t="str">
        <f>data!D52</f>
        <v>Poland</v>
      </c>
      <c r="F24" s="27">
        <f>data!S52</f>
        <v>97.16</v>
      </c>
      <c r="G24" s="57">
        <f t="shared" si="0"/>
        <v>145.74</v>
      </c>
      <c r="H24" s="27"/>
      <c r="I24" s="28"/>
    </row>
    <row r="25" spans="1:9" ht="13.5" customHeight="1">
      <c r="A25" s="68">
        <v>17</v>
      </c>
      <c r="B25" s="48">
        <f>data!A45</f>
        <v>37</v>
      </c>
      <c r="C25" s="51" t="str">
        <f>data!B45</f>
        <v>PUIGVI  Juan</v>
      </c>
      <c r="D25" s="51" t="str">
        <f>data!C45</f>
        <v>men</v>
      </c>
      <c r="E25" s="52" t="str">
        <f>data!D45</f>
        <v>Spain</v>
      </c>
      <c r="F25" s="27">
        <f>data!S45</f>
        <v>97.1</v>
      </c>
      <c r="G25" s="57">
        <f t="shared" si="0"/>
        <v>145.64999999999998</v>
      </c>
      <c r="H25" s="27"/>
      <c r="I25" s="28"/>
    </row>
    <row r="26" spans="1:9" ht="13.5" customHeight="1">
      <c r="A26" s="68">
        <v>18</v>
      </c>
      <c r="B26" s="48">
        <f>data!A32</f>
        <v>24</v>
      </c>
      <c r="C26" s="51" t="str">
        <f>data!B32</f>
        <v>PAPRZYCKI Janusz</v>
      </c>
      <c r="D26" s="51" t="str">
        <f>data!C32</f>
        <v>men</v>
      </c>
      <c r="E26" s="52" t="str">
        <f>data!D32</f>
        <v>Poland</v>
      </c>
      <c r="F26" s="27">
        <f>data!S32</f>
        <v>96.83</v>
      </c>
      <c r="G26" s="57">
        <f t="shared" si="0"/>
        <v>145.245</v>
      </c>
      <c r="H26" s="27"/>
      <c r="I26" s="28"/>
    </row>
    <row r="27" spans="1:9" ht="13.5" customHeight="1">
      <c r="A27" s="68">
        <v>19</v>
      </c>
      <c r="B27" s="48">
        <f>data!A23</f>
        <v>15</v>
      </c>
      <c r="C27" s="51" t="str">
        <f>data!B23</f>
        <v>MICHALIK Karol</v>
      </c>
      <c r="D27" s="51" t="str">
        <f>data!C23</f>
        <v>men</v>
      </c>
      <c r="E27" s="52" t="str">
        <f>data!D23</f>
        <v>Slovakia</v>
      </c>
      <c r="F27" s="27">
        <f>data!S23</f>
        <v>96.56</v>
      </c>
      <c r="G27" s="57">
        <f t="shared" si="0"/>
        <v>144.84</v>
      </c>
      <c r="H27" s="27"/>
      <c r="I27" s="28"/>
    </row>
    <row r="28" spans="1:9" ht="13.5" customHeight="1">
      <c r="A28" s="68">
        <v>20</v>
      </c>
      <c r="B28" s="48">
        <f>data!A60</f>
        <v>52</v>
      </c>
      <c r="C28" s="51" t="str">
        <f>data!B60</f>
        <v>LUXA Jan</v>
      </c>
      <c r="D28" s="51" t="str">
        <f>data!C60</f>
        <v>men</v>
      </c>
      <c r="E28" s="52" t="str">
        <f>data!D60</f>
        <v>Czech Republic</v>
      </c>
      <c r="F28" s="27">
        <f>data!S60</f>
        <v>96.11</v>
      </c>
      <c r="G28" s="57">
        <f t="shared" si="0"/>
        <v>144.165</v>
      </c>
      <c r="H28" s="27"/>
      <c r="I28" s="32"/>
    </row>
    <row r="29" spans="1:9" ht="13.5" customHeight="1">
      <c r="A29" s="68">
        <v>21</v>
      </c>
      <c r="B29" s="48">
        <f>data!A39</f>
        <v>31</v>
      </c>
      <c r="C29" s="51" t="str">
        <f>data!B39</f>
        <v>LUSSI Gerhard</v>
      </c>
      <c r="D29" s="51" t="str">
        <f>data!C39</f>
        <v>men</v>
      </c>
      <c r="E29" s="52" t="str">
        <f>data!D39</f>
        <v>Switzerland</v>
      </c>
      <c r="F29" s="27">
        <f>data!S39</f>
        <v>95.17</v>
      </c>
      <c r="G29" s="57">
        <f t="shared" si="0"/>
        <v>142.755</v>
      </c>
      <c r="H29" s="27"/>
      <c r="I29" s="32"/>
    </row>
    <row r="30" spans="1:9" ht="13.5" customHeight="1">
      <c r="A30" s="68">
        <v>22</v>
      </c>
      <c r="B30" s="48">
        <f>data!A20</f>
        <v>12</v>
      </c>
      <c r="C30" s="51" t="str">
        <f>data!B20</f>
        <v>STRAND Tomasz</v>
      </c>
      <c r="D30" s="51" t="str">
        <f>data!C20</f>
        <v>men</v>
      </c>
      <c r="E30" s="52" t="str">
        <f>data!D20</f>
        <v>Czech Republic</v>
      </c>
      <c r="F30" s="27">
        <f>data!S20</f>
        <v>94.84</v>
      </c>
      <c r="G30" s="57">
        <f t="shared" si="0"/>
        <v>142.26</v>
      </c>
      <c r="H30" s="27"/>
      <c r="I30" s="32"/>
    </row>
    <row r="31" spans="1:9" ht="13.5" customHeight="1">
      <c r="A31" s="68">
        <v>23</v>
      </c>
      <c r="B31" s="48">
        <f>data!A50</f>
        <v>42</v>
      </c>
      <c r="C31" s="51" t="str">
        <f>data!B50</f>
        <v>HARTER Michael</v>
      </c>
      <c r="D31" s="51" t="str">
        <f>data!C50</f>
        <v>men</v>
      </c>
      <c r="E31" s="52" t="str">
        <f>data!D50</f>
        <v>Germany</v>
      </c>
      <c r="F31" s="27">
        <f>data!S50</f>
        <v>94.63</v>
      </c>
      <c r="G31" s="57">
        <f t="shared" si="0"/>
        <v>141.945</v>
      </c>
      <c r="H31" s="27"/>
      <c r="I31" s="32"/>
    </row>
    <row r="32" spans="1:9" ht="13.5" customHeight="1">
      <c r="A32" s="68">
        <v>24</v>
      </c>
      <c r="B32" s="48">
        <f>data!A46</f>
        <v>38</v>
      </c>
      <c r="C32" s="51" t="str">
        <f>data!B46</f>
        <v>ALSAKER Thomas</v>
      </c>
      <c r="D32" s="51" t="str">
        <f>data!C46</f>
        <v>men</v>
      </c>
      <c r="E32" s="52" t="str">
        <f>data!D46</f>
        <v>Norway</v>
      </c>
      <c r="F32" s="27">
        <f>data!S46</f>
        <v>94.38</v>
      </c>
      <c r="G32" s="57">
        <f t="shared" si="0"/>
        <v>141.57</v>
      </c>
      <c r="H32" s="27"/>
      <c r="I32" s="32"/>
    </row>
    <row r="33" spans="1:9" ht="13.5" customHeight="1">
      <c r="A33" s="68">
        <v>25</v>
      </c>
      <c r="B33" s="48">
        <f>data!A53</f>
        <v>45</v>
      </c>
      <c r="C33" s="51" t="str">
        <f>data!B53</f>
        <v>LEXA Patryk</v>
      </c>
      <c r="D33" s="51" t="str">
        <f>data!C53</f>
        <v>men</v>
      </c>
      <c r="E33" s="52" t="str">
        <f>data!D53</f>
        <v>Czech Republic</v>
      </c>
      <c r="F33" s="27">
        <f>data!S53</f>
        <v>94.16</v>
      </c>
      <c r="G33" s="57">
        <f t="shared" si="0"/>
        <v>141.24</v>
      </c>
      <c r="H33" s="27"/>
      <c r="I33" s="32"/>
    </row>
    <row r="34" spans="1:9" ht="13.5" customHeight="1">
      <c r="A34" s="68">
        <v>26</v>
      </c>
      <c r="B34" s="48">
        <f>data!A14</f>
        <v>6</v>
      </c>
      <c r="C34" s="51" t="str">
        <f>data!B14</f>
        <v>KUZA Jacek</v>
      </c>
      <c r="D34" s="51" t="str">
        <f>data!C14</f>
        <v>men</v>
      </c>
      <c r="E34" s="52" t="str">
        <f>data!D14</f>
        <v>Poland</v>
      </c>
      <c r="F34" s="27">
        <f>data!S14</f>
        <v>93.06</v>
      </c>
      <c r="G34" s="57">
        <f t="shared" si="0"/>
        <v>139.59</v>
      </c>
      <c r="H34" s="27"/>
      <c r="I34" s="32"/>
    </row>
    <row r="35" spans="1:9" ht="13.5" customHeight="1">
      <c r="A35" s="68">
        <v>27</v>
      </c>
      <c r="B35" s="48">
        <f>data!A64</f>
        <v>56</v>
      </c>
      <c r="C35" s="51" t="str">
        <f>data!B64</f>
        <v>MOŚKO Zbigniew</v>
      </c>
      <c r="D35" s="51" t="str">
        <f>data!C64</f>
        <v>men</v>
      </c>
      <c r="E35" s="52" t="str">
        <f>data!D64</f>
        <v>Poland</v>
      </c>
      <c r="F35" s="27">
        <f>data!S64</f>
        <v>92.11</v>
      </c>
      <c r="G35" s="57">
        <f t="shared" si="0"/>
        <v>138.165</v>
      </c>
      <c r="H35" s="27"/>
      <c r="I35" s="32"/>
    </row>
    <row r="36" spans="1:8" ht="13.5" customHeight="1">
      <c r="A36" s="68">
        <v>28</v>
      </c>
      <c r="B36" s="48">
        <f>data!A30</f>
        <v>22</v>
      </c>
      <c r="C36" s="51" t="str">
        <f>data!B30</f>
        <v>MESZAROS Jan</v>
      </c>
      <c r="D36" s="51" t="str">
        <f>data!C30</f>
        <v>men</v>
      </c>
      <c r="E36" s="52" t="str">
        <f>data!D30</f>
        <v>Slovakia</v>
      </c>
      <c r="F36" s="27">
        <f>data!S30</f>
        <v>91.23</v>
      </c>
      <c r="G36" s="57">
        <f t="shared" si="0"/>
        <v>136.845</v>
      </c>
      <c r="H36" s="27"/>
    </row>
    <row r="37" spans="1:8" ht="13.5" customHeight="1">
      <c r="A37" s="68">
        <v>29</v>
      </c>
      <c r="B37" s="48">
        <f>data!A17</f>
        <v>9</v>
      </c>
      <c r="C37" s="51" t="str">
        <f>data!B17</f>
        <v>STRICKLER Otto</v>
      </c>
      <c r="D37" s="51" t="str">
        <f>data!C17</f>
        <v>men</v>
      </c>
      <c r="E37" s="52" t="str">
        <f>data!D17</f>
        <v>Switzerland</v>
      </c>
      <c r="F37" s="27">
        <f>data!S17</f>
        <v>90.23</v>
      </c>
      <c r="G37" s="57">
        <f t="shared" si="0"/>
        <v>135.345</v>
      </c>
      <c r="H37" s="27"/>
    </row>
    <row r="38" spans="1:8" ht="13.5" customHeight="1">
      <c r="A38" s="68">
        <v>30</v>
      </c>
      <c r="B38" s="48">
        <f>data!A40</f>
        <v>32</v>
      </c>
      <c r="C38" s="51" t="str">
        <f>data!B40</f>
        <v>NOGA Marek</v>
      </c>
      <c r="D38" s="51" t="str">
        <f>data!C40</f>
        <v>men</v>
      </c>
      <c r="E38" s="52" t="str">
        <f>data!D40</f>
        <v>Poland</v>
      </c>
      <c r="F38" s="27">
        <f>data!S40</f>
        <v>89.88</v>
      </c>
      <c r="G38" s="57">
        <f t="shared" si="0"/>
        <v>134.82</v>
      </c>
      <c r="H38" s="27"/>
    </row>
    <row r="39" spans="1:8" ht="13.5" customHeight="1">
      <c r="A39" s="68">
        <v>31</v>
      </c>
      <c r="B39" s="48">
        <f>data!A25</f>
        <v>17</v>
      </c>
      <c r="C39" s="51" t="str">
        <f>data!B25</f>
        <v>TARGOSZ Włodzimierz</v>
      </c>
      <c r="D39" s="51" t="str">
        <f>data!C25</f>
        <v>men</v>
      </c>
      <c r="E39" s="52" t="str">
        <f>data!D25</f>
        <v>Poland</v>
      </c>
      <c r="F39" s="27">
        <f>data!S25</f>
        <v>87.82</v>
      </c>
      <c r="G39" s="57">
        <f t="shared" si="0"/>
        <v>131.73</v>
      </c>
      <c r="H39" s="27"/>
    </row>
    <row r="40" spans="1:8" ht="13.5" customHeight="1">
      <c r="A40" s="68">
        <v>32</v>
      </c>
      <c r="B40" s="48">
        <f>data!A56</f>
        <v>48</v>
      </c>
      <c r="C40" s="51" t="str">
        <f>data!B56</f>
        <v>HNIZDIL Daniel</v>
      </c>
      <c r="D40" s="51" t="str">
        <f>data!C56</f>
        <v>men</v>
      </c>
      <c r="E40" s="52" t="str">
        <f>data!D56</f>
        <v>Czech Republic</v>
      </c>
      <c r="F40" s="27">
        <f>data!S56</f>
        <v>87.02</v>
      </c>
      <c r="G40" s="57">
        <f t="shared" si="0"/>
        <v>130.53</v>
      </c>
      <c r="H40" s="27"/>
    </row>
    <row r="41" spans="1:8" ht="13.5" customHeight="1">
      <c r="A41" s="68">
        <v>33</v>
      </c>
      <c r="B41" s="48">
        <f>data!A61</f>
        <v>53</v>
      </c>
      <c r="C41" s="51" t="str">
        <f>data!B61</f>
        <v>SCHWARZ Markus</v>
      </c>
      <c r="D41" s="51" t="str">
        <f>data!C61</f>
        <v>men</v>
      </c>
      <c r="E41" s="52" t="str">
        <f>data!D61</f>
        <v>Switzerland</v>
      </c>
      <c r="F41" s="27">
        <f>data!S61</f>
        <v>82.14</v>
      </c>
      <c r="G41" s="57">
        <f t="shared" si="0"/>
        <v>123.21000000000001</v>
      </c>
      <c r="H41" s="27"/>
    </row>
    <row r="42" spans="1:8" ht="13.5" customHeight="1">
      <c r="A42" s="68">
        <v>34</v>
      </c>
      <c r="B42" s="48">
        <f>data!A43</f>
        <v>35</v>
      </c>
      <c r="C42" s="51" t="str">
        <f>data!B43</f>
        <v>MESZAROS Juraj</v>
      </c>
      <c r="D42" s="51" t="str">
        <f>data!C43</f>
        <v>men</v>
      </c>
      <c r="E42" s="52" t="str">
        <f>data!D43</f>
        <v>Slovakia</v>
      </c>
      <c r="F42" s="27">
        <f>data!S43</f>
        <v>61.41</v>
      </c>
      <c r="G42" s="57">
        <f t="shared" si="0"/>
        <v>92.115</v>
      </c>
      <c r="H42" s="27"/>
    </row>
    <row r="43" spans="1:8" ht="13.5" customHeight="1">
      <c r="A43" s="68">
        <v>35</v>
      </c>
      <c r="B43" s="48">
        <f>data!A12</f>
        <v>4</v>
      </c>
      <c r="C43" s="51" t="str">
        <f>data!B12</f>
        <v>BARNILS Antonio</v>
      </c>
      <c r="D43" s="51" t="str">
        <f>data!C12</f>
        <v>men</v>
      </c>
      <c r="E43" s="52" t="str">
        <f>data!D12</f>
        <v>Spain</v>
      </c>
      <c r="F43" s="27">
        <f>data!S12</f>
        <v>0</v>
      </c>
      <c r="G43" s="57">
        <f t="shared" si="0"/>
        <v>0</v>
      </c>
      <c r="H43" s="27"/>
    </row>
    <row r="44" spans="1:8" ht="13.5" customHeight="1">
      <c r="A44" s="68">
        <v>36</v>
      </c>
      <c r="B44" s="48">
        <f>data!A15</f>
        <v>7</v>
      </c>
      <c r="C44" s="51" t="str">
        <f>data!B15</f>
        <v>KONKOL Pavol</v>
      </c>
      <c r="D44" s="51" t="str">
        <f>data!C15</f>
        <v>men</v>
      </c>
      <c r="E44" s="52" t="str">
        <f>data!D15</f>
        <v>Slovakia</v>
      </c>
      <c r="F44" s="27">
        <f>data!S15</f>
        <v>0</v>
      </c>
      <c r="G44" s="57">
        <f t="shared" si="0"/>
        <v>0</v>
      </c>
      <c r="H44" s="27"/>
    </row>
    <row r="45" spans="1:8" ht="13.5" customHeight="1">
      <c r="A45" s="68">
        <v>37</v>
      </c>
      <c r="B45" s="48">
        <f>data!A34</f>
        <v>26</v>
      </c>
      <c r="C45" s="51" t="str">
        <f>data!B34</f>
        <v>M GASQUE Jose</v>
      </c>
      <c r="D45" s="51" t="str">
        <f>data!C34</f>
        <v>men</v>
      </c>
      <c r="E45" s="52" t="str">
        <f>data!D34</f>
        <v>Spain</v>
      </c>
      <c r="F45" s="27">
        <f>data!S34</f>
        <v>0</v>
      </c>
      <c r="G45" s="57">
        <f t="shared" si="0"/>
        <v>0</v>
      </c>
      <c r="H45" s="27"/>
    </row>
    <row r="46" spans="1:8" ht="13.5" customHeight="1">
      <c r="A46" s="68">
        <v>38</v>
      </c>
      <c r="B46" s="48">
        <f>data!A41</f>
        <v>33</v>
      </c>
      <c r="C46" s="51" t="str">
        <f>data!B41</f>
        <v>LEXA Tomasz</v>
      </c>
      <c r="D46" s="51" t="str">
        <f>data!C41</f>
        <v>men</v>
      </c>
      <c r="E46" s="52" t="str">
        <f>data!D41</f>
        <v>Czech Republic</v>
      </c>
      <c r="F46" s="27">
        <f>data!S41</f>
        <v>0</v>
      </c>
      <c r="G46" s="57">
        <f t="shared" si="0"/>
        <v>0</v>
      </c>
      <c r="H46" s="27"/>
    </row>
    <row r="47" spans="1:8" ht="13.5" customHeight="1">
      <c r="A47" s="68">
        <v>39</v>
      </c>
      <c r="B47" s="48">
        <f>data!A66</f>
        <v>58</v>
      </c>
      <c r="C47" s="51" t="str">
        <f>data!B66</f>
        <v>GRUNIGER Fredi</v>
      </c>
      <c r="D47" s="51" t="str">
        <f>data!C66</f>
        <v>men</v>
      </c>
      <c r="E47" s="52" t="str">
        <f>data!D66</f>
        <v>Switzerland</v>
      </c>
      <c r="F47" s="27">
        <f>data!S66</f>
        <v>0</v>
      </c>
      <c r="G47" s="57">
        <f t="shared" si="0"/>
        <v>0</v>
      </c>
      <c r="H47" s="27"/>
    </row>
    <row r="51" spans="7:8" ht="12.75">
      <c r="G51" s="36"/>
      <c r="H51" s="36"/>
    </row>
    <row r="52" spans="3:8" ht="12.75">
      <c r="C52" s="43"/>
      <c r="D52" s="43"/>
      <c r="G52" s="38"/>
      <c r="H52" s="38"/>
    </row>
  </sheetData>
  <mergeCells count="6">
    <mergeCell ref="C5:H5"/>
    <mergeCell ref="A6:F6"/>
    <mergeCell ref="B1:G1"/>
    <mergeCell ref="E4:G4"/>
    <mergeCell ref="B3:H3"/>
    <mergeCell ref="B2:H2"/>
  </mergeCells>
  <conditionalFormatting sqref="F11:F47">
    <cfRule type="cellIs" priority="1" dxfId="0" operator="greaterThanOrEqual" stopIfTrue="1">
      <formula>114.67</formula>
    </cfRule>
  </conditionalFormatting>
  <conditionalFormatting sqref="F9:F10">
    <cfRule type="cellIs" priority="2" dxfId="2" operator="greaterThanOrEqual" stopIfTrue="1">
      <formula>114.67</formula>
    </cfRule>
  </conditionalFormatting>
  <printOptions/>
  <pageMargins left="1.1811023622047245" right="0.3937007874015748" top="0.7874015748031497" bottom="0.1968503937007874" header="0.5118110236220472" footer="0.5118110236220472"/>
  <pageSetup fitToHeight="2"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usz412111"/>
  <dimension ref="A1:O22"/>
  <sheetViews>
    <sheetView workbookViewId="0" topLeftCell="A1">
      <selection activeCell="B20" sqref="B20"/>
    </sheetView>
  </sheetViews>
  <sheetFormatPr defaultColWidth="11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8.75390625" style="0" hidden="1" customWidth="1"/>
    <col min="5" max="5" width="16.25390625" style="0" customWidth="1"/>
    <col min="6" max="6" width="9.75390625" style="0" customWidth="1"/>
    <col min="7" max="7" width="11.75390625" style="0" customWidth="1"/>
    <col min="8" max="8" width="9.75390625" style="0" customWidth="1"/>
    <col min="9" max="9" width="5.75390625" style="0" customWidth="1"/>
    <col min="10" max="10" width="7.875" style="0" customWidth="1"/>
    <col min="11" max="11" width="8.00390625" style="0" customWidth="1"/>
    <col min="12" max="15" width="6.75390625" style="0" customWidth="1"/>
    <col min="16" max="16" width="14.875" style="0" bestFit="1" customWidth="1"/>
    <col min="17" max="16384" width="9.125" style="0" customWidth="1"/>
  </cols>
  <sheetData>
    <row r="1" spans="2:8" ht="15" customHeight="1">
      <c r="B1" s="112"/>
      <c r="C1" s="112"/>
      <c r="D1" s="112"/>
      <c r="E1" s="112"/>
      <c r="F1" s="112"/>
      <c r="G1" s="112"/>
      <c r="H1" s="15"/>
    </row>
    <row r="2" spans="2:10" ht="12" customHeight="1">
      <c r="B2" s="121" t="s">
        <v>1</v>
      </c>
      <c r="C2" s="121"/>
      <c r="D2" s="121"/>
      <c r="E2" s="121"/>
      <c r="F2" s="121"/>
      <c r="G2" s="121"/>
      <c r="H2" s="121"/>
      <c r="I2" s="16"/>
      <c r="J2" s="16"/>
    </row>
    <row r="3" spans="2:10" ht="12" customHeight="1">
      <c r="B3" s="114" t="s">
        <v>48</v>
      </c>
      <c r="C3" s="114"/>
      <c r="D3" s="114"/>
      <c r="E3" s="114"/>
      <c r="F3" s="114"/>
      <c r="G3" s="114"/>
      <c r="H3" s="114"/>
      <c r="I3" s="17"/>
      <c r="J3" s="17"/>
    </row>
    <row r="4" spans="2:10" ht="15.75" customHeight="1">
      <c r="B4" s="1"/>
      <c r="C4" s="18"/>
      <c r="D4" s="18"/>
      <c r="E4" s="122"/>
      <c r="F4" s="122"/>
      <c r="G4" s="122"/>
      <c r="H4" s="18"/>
      <c r="I4" s="17"/>
      <c r="J4" s="17"/>
    </row>
    <row r="5" spans="1:10" ht="18" customHeight="1">
      <c r="A5" s="46"/>
      <c r="B5" s="46"/>
      <c r="C5" s="125" t="s">
        <v>58</v>
      </c>
      <c r="D5" s="125"/>
      <c r="E5" s="125"/>
      <c r="F5" s="125"/>
      <c r="G5" s="125"/>
      <c r="H5" s="125"/>
      <c r="I5" s="17"/>
      <c r="J5" s="17"/>
    </row>
    <row r="6" spans="1:10" ht="18" customHeight="1">
      <c r="A6" s="128" t="s">
        <v>97</v>
      </c>
      <c r="B6" s="128"/>
      <c r="C6" s="128"/>
      <c r="D6" s="128"/>
      <c r="E6" s="128"/>
      <c r="F6" s="128"/>
      <c r="G6" s="45"/>
      <c r="H6" s="45" t="s">
        <v>72</v>
      </c>
      <c r="I6" s="17"/>
      <c r="J6" s="17"/>
    </row>
    <row r="7" spans="1:9" ht="24" customHeight="1">
      <c r="A7" s="20" t="s">
        <v>64</v>
      </c>
      <c r="B7" s="20" t="s">
        <v>3</v>
      </c>
      <c r="C7" s="20" t="s">
        <v>63</v>
      </c>
      <c r="D7" s="20" t="s">
        <v>50</v>
      </c>
      <c r="E7" s="20" t="s">
        <v>62</v>
      </c>
      <c r="F7" s="20" t="s">
        <v>54</v>
      </c>
      <c r="G7" s="20" t="s">
        <v>65</v>
      </c>
      <c r="H7" s="20" t="s">
        <v>66</v>
      </c>
      <c r="I7" s="21"/>
    </row>
    <row r="8" spans="1:15" ht="9" customHeight="1">
      <c r="A8" s="22"/>
      <c r="B8" s="22"/>
      <c r="C8" s="23"/>
      <c r="D8" s="23"/>
      <c r="E8" s="23"/>
      <c r="F8" s="22"/>
      <c r="G8" s="22"/>
      <c r="H8" s="24"/>
      <c r="I8" s="24"/>
      <c r="O8" s="25"/>
    </row>
    <row r="9" spans="1:8" ht="19.5" customHeight="1">
      <c r="A9" s="68">
        <v>1</v>
      </c>
      <c r="B9" s="82">
        <f>data!A74</f>
        <v>66</v>
      </c>
      <c r="C9" s="83" t="str">
        <f>data!B74</f>
        <v>ERNST Kathrin</v>
      </c>
      <c r="D9" s="83" t="str">
        <f>data!C74</f>
        <v>ladies</v>
      </c>
      <c r="E9" s="84" t="str">
        <f>data!D74</f>
        <v>Germany</v>
      </c>
      <c r="F9" s="85">
        <f>data!S74</f>
        <v>91.99</v>
      </c>
      <c r="G9" s="88">
        <f aca="true" t="shared" si="0" ref="G9:G17">PRODUCT(F9,1.5)</f>
        <v>137.98499999999999</v>
      </c>
      <c r="H9" s="85">
        <v>90.09</v>
      </c>
    </row>
    <row r="10" spans="1:8" ht="19.5" customHeight="1">
      <c r="A10" s="68">
        <v>2</v>
      </c>
      <c r="B10" s="82">
        <f>data!A71</f>
        <v>63</v>
      </c>
      <c r="C10" s="83" t="str">
        <f>data!B71</f>
        <v>MAISEL Jana</v>
      </c>
      <c r="D10" s="83" t="str">
        <f>data!C71</f>
        <v>ladies</v>
      </c>
      <c r="E10" s="84" t="str">
        <f>data!D71</f>
        <v>Germany</v>
      </c>
      <c r="F10" s="85">
        <f>data!S71</f>
        <v>90.33</v>
      </c>
      <c r="G10" s="88">
        <f t="shared" si="0"/>
        <v>135.495</v>
      </c>
      <c r="H10" s="85">
        <v>86.2</v>
      </c>
    </row>
    <row r="11" spans="1:8" ht="19.5" customHeight="1">
      <c r="A11" s="68">
        <v>3</v>
      </c>
      <c r="B11" s="82">
        <f>data!A81</f>
        <v>73</v>
      </c>
      <c r="C11" s="83" t="str">
        <f>data!B81</f>
        <v>ZINNER Alena</v>
      </c>
      <c r="D11" s="83" t="str">
        <f>data!C81</f>
        <v>ladies</v>
      </c>
      <c r="E11" s="84" t="str">
        <f>data!D81</f>
        <v>Austria</v>
      </c>
      <c r="F11" s="85">
        <f>data!S81</f>
        <v>76.54</v>
      </c>
      <c r="G11" s="88">
        <f t="shared" si="0"/>
        <v>114.81</v>
      </c>
      <c r="H11" s="85">
        <v>79.54</v>
      </c>
    </row>
    <row r="12" spans="1:8" ht="13.5" customHeight="1">
      <c r="A12" s="68">
        <v>4</v>
      </c>
      <c r="B12" s="48">
        <f>data!A83</f>
        <v>75</v>
      </c>
      <c r="C12" s="51" t="str">
        <f>data!B83</f>
        <v>SKYRUD Bente</v>
      </c>
      <c r="D12" s="51" t="str">
        <f>data!C83</f>
        <v>ladies</v>
      </c>
      <c r="E12" s="52" t="str">
        <f>data!D83</f>
        <v>Norway</v>
      </c>
      <c r="F12" s="27">
        <f>data!S83</f>
        <v>78.7</v>
      </c>
      <c r="G12" s="57">
        <f t="shared" si="0"/>
        <v>118.05000000000001</v>
      </c>
      <c r="H12" s="27">
        <v>78.24</v>
      </c>
    </row>
    <row r="13" spans="1:8" ht="13.5" customHeight="1">
      <c r="A13" s="68">
        <v>5</v>
      </c>
      <c r="B13" s="48">
        <f>data!A73</f>
        <v>65</v>
      </c>
      <c r="C13" s="51" t="str">
        <f>data!B73</f>
        <v>TALAR Monika</v>
      </c>
      <c r="D13" s="51" t="str">
        <f>data!C73</f>
        <v>ladies</v>
      </c>
      <c r="E13" s="52" t="str">
        <f>data!D73</f>
        <v>Poland</v>
      </c>
      <c r="F13" s="27">
        <f>data!S73</f>
        <v>80.79</v>
      </c>
      <c r="G13" s="57">
        <f t="shared" si="0"/>
        <v>121.185</v>
      </c>
      <c r="H13" s="27">
        <v>77.8</v>
      </c>
    </row>
    <row r="14" spans="1:8" ht="13.5" customHeight="1">
      <c r="A14" s="68">
        <v>6</v>
      </c>
      <c r="B14" s="48">
        <f>data!A68</f>
        <v>60</v>
      </c>
      <c r="C14" s="51" t="str">
        <f>data!B68</f>
        <v>KOCIROVA Zuzanna</v>
      </c>
      <c r="D14" s="51" t="str">
        <f>data!C68</f>
        <v>ladies</v>
      </c>
      <c r="E14" s="52" t="str">
        <f>data!D68</f>
        <v>Czech Republic</v>
      </c>
      <c r="F14" s="27">
        <f>data!S68</f>
        <v>74.92</v>
      </c>
      <c r="G14" s="57">
        <f t="shared" si="0"/>
        <v>112.38</v>
      </c>
      <c r="H14" s="27">
        <v>75.66</v>
      </c>
    </row>
    <row r="15" spans="1:8" ht="13.5" customHeight="1">
      <c r="A15" s="68">
        <v>7</v>
      </c>
      <c r="B15" s="48">
        <f>data!A80</f>
        <v>72</v>
      </c>
      <c r="C15" s="51" t="str">
        <f>data!B80</f>
        <v>WŁODARSKA Urszula</v>
      </c>
      <c r="D15" s="51" t="str">
        <f>data!C80</f>
        <v>ladies</v>
      </c>
      <c r="E15" s="52" t="str">
        <f>data!D80</f>
        <v>Poland</v>
      </c>
      <c r="F15" s="27">
        <f>data!S80</f>
        <v>72.95</v>
      </c>
      <c r="G15" s="57">
        <f t="shared" si="0"/>
        <v>109.42500000000001</v>
      </c>
      <c r="H15" s="27"/>
    </row>
    <row r="16" spans="1:8" ht="13.5" customHeight="1">
      <c r="A16" s="68">
        <v>8</v>
      </c>
      <c r="B16" s="48">
        <f>data!A70</f>
        <v>62</v>
      </c>
      <c r="C16" s="51" t="str">
        <f>data!B70</f>
        <v>MIKOVA Barbora</v>
      </c>
      <c r="D16" s="51" t="str">
        <f>data!C70</f>
        <v>ladies</v>
      </c>
      <c r="E16" s="52" t="str">
        <f>data!D70</f>
        <v>Czech Republic</v>
      </c>
      <c r="F16" s="27">
        <f>data!S70</f>
        <v>66.42</v>
      </c>
      <c r="G16" s="57">
        <f t="shared" si="0"/>
        <v>99.63</v>
      </c>
      <c r="H16" s="27"/>
    </row>
    <row r="17" spans="1:8" ht="13.5" customHeight="1">
      <c r="A17" s="68">
        <v>9</v>
      </c>
      <c r="B17" s="48">
        <f>data!A78</f>
        <v>70</v>
      </c>
      <c r="C17" s="51" t="str">
        <f>data!B78</f>
        <v>DURRWALD Sabrina</v>
      </c>
      <c r="D17" s="51" t="str">
        <f>data!C78</f>
        <v>ladies</v>
      </c>
      <c r="E17" s="52" t="str">
        <f>data!D78</f>
        <v>Germany</v>
      </c>
      <c r="F17" s="27">
        <f>data!S78</f>
        <v>44.33</v>
      </c>
      <c r="G17" s="57">
        <f t="shared" si="0"/>
        <v>66.495</v>
      </c>
      <c r="H17" s="27"/>
    </row>
    <row r="21" spans="7:8" ht="12.75">
      <c r="G21" s="36"/>
      <c r="H21" s="36"/>
    </row>
    <row r="22" spans="3:8" ht="12.75">
      <c r="C22" s="43"/>
      <c r="D22" s="43"/>
      <c r="G22" s="38"/>
      <c r="H22" s="38"/>
    </row>
  </sheetData>
  <mergeCells count="6">
    <mergeCell ref="C5:H5"/>
    <mergeCell ref="A6:F6"/>
    <mergeCell ref="B1:G1"/>
    <mergeCell ref="E4:G4"/>
    <mergeCell ref="B3:H3"/>
    <mergeCell ref="B2:H2"/>
  </mergeCells>
  <conditionalFormatting sqref="F9:F17">
    <cfRule type="cellIs" priority="1" dxfId="0" operator="greaterThanOrEqual" stopIfTrue="1">
      <formula>98.22</formula>
    </cfRule>
  </conditionalFormatting>
  <printOptions/>
  <pageMargins left="1.1811023622047245" right="0.3937007874015748" top="0.7874015748031497" bottom="0.1968503937007874" header="0.5118110236220472" footer="0.5118110236220472"/>
  <pageSetup fitToHeight="2"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usz103111"/>
  <dimension ref="A1:O22"/>
  <sheetViews>
    <sheetView workbookViewId="0" topLeftCell="A1">
      <selection activeCell="H23" sqref="H23"/>
    </sheetView>
  </sheetViews>
  <sheetFormatPr defaultColWidth="11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8.25390625" style="0" hidden="1" customWidth="1"/>
    <col min="5" max="5" width="16.25390625" style="0" customWidth="1"/>
    <col min="6" max="6" width="11.75390625" style="0" customWidth="1"/>
    <col min="7" max="7" width="9.75390625" style="0" customWidth="1"/>
    <col min="8" max="9" width="11.75390625" style="0" customWidth="1"/>
    <col min="10" max="10" width="5.75390625" style="0" hidden="1" customWidth="1"/>
    <col min="11" max="11" width="7.875" style="0" hidden="1" customWidth="1"/>
    <col min="12" max="15" width="6.75390625" style="0" customWidth="1"/>
    <col min="16" max="16" width="14.875" style="0" bestFit="1" customWidth="1"/>
    <col min="17" max="16384" width="9.125" style="0" customWidth="1"/>
  </cols>
  <sheetData>
    <row r="1" spans="2:9" ht="15" customHeight="1">
      <c r="B1" s="112"/>
      <c r="C1" s="112"/>
      <c r="D1" s="112"/>
      <c r="E1" s="112"/>
      <c r="F1" s="112"/>
      <c r="G1" s="112"/>
      <c r="H1" s="112"/>
      <c r="I1" s="112"/>
    </row>
    <row r="2" spans="1:11" ht="12" customHeight="1">
      <c r="A2" s="121" t="s">
        <v>59</v>
      </c>
      <c r="B2" s="121"/>
      <c r="C2" s="121"/>
      <c r="D2" s="121"/>
      <c r="E2" s="121"/>
      <c r="F2" s="121"/>
      <c r="G2" s="121"/>
      <c r="H2" s="121"/>
      <c r="I2" s="121"/>
      <c r="J2" s="63"/>
      <c r="K2" s="63"/>
    </row>
    <row r="3" spans="1:11" ht="12" customHeight="1">
      <c r="A3" s="114" t="s">
        <v>60</v>
      </c>
      <c r="B3" s="114"/>
      <c r="C3" s="114"/>
      <c r="D3" s="114"/>
      <c r="E3" s="114"/>
      <c r="F3" s="114"/>
      <c r="G3" s="114"/>
      <c r="H3" s="114"/>
      <c r="I3" s="114"/>
      <c r="J3" s="62"/>
      <c r="K3" s="62"/>
    </row>
    <row r="4" spans="2:11" ht="18" customHeight="1">
      <c r="B4" s="1"/>
      <c r="C4" s="18"/>
      <c r="D4" s="18"/>
      <c r="E4" s="18"/>
      <c r="F4" s="122" t="s">
        <v>84</v>
      </c>
      <c r="G4" s="122"/>
      <c r="H4" s="122"/>
      <c r="I4" s="122"/>
      <c r="J4" s="18"/>
      <c r="K4" s="18"/>
    </row>
    <row r="5" spans="1:11" ht="18" customHeight="1">
      <c r="A5" s="130" t="s">
        <v>98</v>
      </c>
      <c r="B5" s="130"/>
      <c r="C5" s="130"/>
      <c r="D5" s="130"/>
      <c r="E5" s="130"/>
      <c r="F5" s="130"/>
      <c r="G5" s="18"/>
      <c r="H5" s="18"/>
      <c r="I5" s="18"/>
      <c r="J5" s="17"/>
      <c r="K5" s="17"/>
    </row>
    <row r="6" spans="2:11" ht="13.5" customHeight="1">
      <c r="B6" s="56"/>
      <c r="C6" s="1"/>
      <c r="D6" s="56"/>
      <c r="E6" s="56"/>
      <c r="F6" s="56"/>
      <c r="G6" s="56"/>
      <c r="H6" s="56"/>
      <c r="I6" s="56"/>
      <c r="J6" s="17"/>
      <c r="K6" s="17"/>
    </row>
    <row r="7" spans="1:10" ht="24" customHeight="1">
      <c r="A7" s="20" t="s">
        <v>64</v>
      </c>
      <c r="B7" s="20" t="s">
        <v>3</v>
      </c>
      <c r="C7" s="20" t="s">
        <v>63</v>
      </c>
      <c r="D7" s="20" t="s">
        <v>50</v>
      </c>
      <c r="E7" s="20" t="s">
        <v>62</v>
      </c>
      <c r="F7" s="50" t="s">
        <v>78</v>
      </c>
      <c r="G7" s="50" t="s">
        <v>82</v>
      </c>
      <c r="H7" s="50" t="s">
        <v>83</v>
      </c>
      <c r="I7" s="20" t="s">
        <v>65</v>
      </c>
      <c r="J7" s="21"/>
    </row>
    <row r="8" spans="1:15" ht="9" customHeight="1">
      <c r="A8" s="22"/>
      <c r="B8" s="22"/>
      <c r="C8" s="23"/>
      <c r="D8" s="23"/>
      <c r="E8" s="23"/>
      <c r="F8" s="22"/>
      <c r="G8" s="22"/>
      <c r="H8" s="22"/>
      <c r="I8" s="22"/>
      <c r="J8" s="24"/>
      <c r="O8" s="25"/>
    </row>
    <row r="9" spans="1:10" ht="19.5" customHeight="1">
      <c r="A9" s="68">
        <v>1</v>
      </c>
      <c r="B9" s="82">
        <f>data!A71</f>
        <v>63</v>
      </c>
      <c r="C9" s="87" t="str">
        <f>data!B71</f>
        <v>MAISEL Jana</v>
      </c>
      <c r="D9" s="82" t="str">
        <f>data!C71</f>
        <v>ladies</v>
      </c>
      <c r="E9" s="82" t="str">
        <f>data!D71</f>
        <v>Germany</v>
      </c>
      <c r="F9" s="88">
        <f>results!E71+results!H71+results!I71+results!J71+results!L71</f>
        <v>496.38</v>
      </c>
      <c r="G9" s="70">
        <f>results!R71</f>
        <v>90</v>
      </c>
      <c r="H9" s="88">
        <f>results!T71</f>
        <v>135.495</v>
      </c>
      <c r="I9" s="88">
        <f aca="true" t="shared" si="0" ref="I9:I16">SUM(F9:H9)</f>
        <v>721.875</v>
      </c>
      <c r="J9" s="32"/>
    </row>
    <row r="10" spans="1:10" ht="19.5" customHeight="1">
      <c r="A10" s="68">
        <v>2</v>
      </c>
      <c r="B10" s="82">
        <f>data!A81</f>
        <v>73</v>
      </c>
      <c r="C10" s="87" t="str">
        <f>data!B81</f>
        <v>ZINNER Alena</v>
      </c>
      <c r="D10" s="82" t="str">
        <f>data!C81</f>
        <v>ladies</v>
      </c>
      <c r="E10" s="82" t="str">
        <f>data!D81</f>
        <v>Austria</v>
      </c>
      <c r="F10" s="88">
        <f>results!E81+results!H81+results!I81+results!J81+results!L81</f>
        <v>485.405</v>
      </c>
      <c r="G10" s="70">
        <f>results!R81</f>
        <v>60</v>
      </c>
      <c r="H10" s="88">
        <f>results!T81</f>
        <v>114.81</v>
      </c>
      <c r="I10" s="88">
        <f t="shared" si="0"/>
        <v>660.2149999999999</v>
      </c>
      <c r="J10" s="32"/>
    </row>
    <row r="11" spans="1:10" ht="19.5" customHeight="1">
      <c r="A11" s="68">
        <v>3</v>
      </c>
      <c r="B11" s="82">
        <f>data!A74</f>
        <v>66</v>
      </c>
      <c r="C11" s="87" t="str">
        <f>data!B74</f>
        <v>ERNST Kathrin</v>
      </c>
      <c r="D11" s="82" t="str">
        <f>data!C74</f>
        <v>ladies</v>
      </c>
      <c r="E11" s="82" t="str">
        <f>data!D74</f>
        <v>Germany</v>
      </c>
      <c r="F11" s="88">
        <f>results!E74+results!H74+results!I74+results!J74+results!L74</f>
        <v>455.49</v>
      </c>
      <c r="G11" s="70">
        <f>results!R74</f>
        <v>60</v>
      </c>
      <c r="H11" s="88">
        <f>results!T74</f>
        <v>137.98499999999999</v>
      </c>
      <c r="I11" s="88">
        <f t="shared" si="0"/>
        <v>653.475</v>
      </c>
      <c r="J11" s="32"/>
    </row>
    <row r="12" spans="1:10" ht="13.5" customHeight="1">
      <c r="A12" s="68">
        <v>4</v>
      </c>
      <c r="B12" s="48">
        <f>data!A68</f>
        <v>60</v>
      </c>
      <c r="C12" s="60" t="str">
        <f>data!B68</f>
        <v>KOCIROVA Zuzanna</v>
      </c>
      <c r="D12" s="48" t="str">
        <f>data!C68</f>
        <v>ladies</v>
      </c>
      <c r="E12" s="48" t="str">
        <f>data!D68</f>
        <v>Czech Republic</v>
      </c>
      <c r="F12" s="57">
        <f>results!E68+results!H68+results!I68+results!J68+results!L68</f>
        <v>479.515</v>
      </c>
      <c r="G12" s="26">
        <f>results!R68</f>
        <v>55</v>
      </c>
      <c r="H12" s="57">
        <f>results!T68</f>
        <v>112.38</v>
      </c>
      <c r="I12" s="57">
        <f t="shared" si="0"/>
        <v>646.895</v>
      </c>
      <c r="J12" s="32"/>
    </row>
    <row r="13" spans="1:10" ht="13.5" customHeight="1">
      <c r="A13" s="68">
        <v>5</v>
      </c>
      <c r="B13" s="48">
        <f>data!A73</f>
        <v>65</v>
      </c>
      <c r="C13" s="60" t="str">
        <f>data!B73</f>
        <v>TALAR Monika</v>
      </c>
      <c r="D13" s="48" t="str">
        <f>data!C73</f>
        <v>ladies</v>
      </c>
      <c r="E13" s="48" t="str">
        <f>data!D73</f>
        <v>Poland</v>
      </c>
      <c r="F13" s="57">
        <f>results!E73+results!H73+results!I73+results!J73+results!L73</f>
        <v>445.13500000000005</v>
      </c>
      <c r="G13" s="26">
        <f>results!R73</f>
        <v>75</v>
      </c>
      <c r="H13" s="57">
        <f>results!T73</f>
        <v>121.185</v>
      </c>
      <c r="I13" s="57">
        <f t="shared" si="0"/>
        <v>641.3199999999999</v>
      </c>
      <c r="J13" s="32"/>
    </row>
    <row r="14" spans="1:10" ht="13.5" customHeight="1">
      <c r="A14" s="68">
        <v>6</v>
      </c>
      <c r="B14" s="48">
        <f>data!A80</f>
        <v>72</v>
      </c>
      <c r="C14" s="60" t="str">
        <f>data!B80</f>
        <v>WŁODARSKA Urszula</v>
      </c>
      <c r="D14" s="48" t="str">
        <f>data!C80</f>
        <v>ladies</v>
      </c>
      <c r="E14" s="48" t="str">
        <f>data!D80</f>
        <v>Poland</v>
      </c>
      <c r="F14" s="57">
        <f>results!E80+results!H80+results!I80+results!J80+results!L80</f>
        <v>455.05</v>
      </c>
      <c r="G14" s="26">
        <f>results!R80</f>
        <v>40</v>
      </c>
      <c r="H14" s="57">
        <f>results!T80</f>
        <v>109.42500000000001</v>
      </c>
      <c r="I14" s="57">
        <f t="shared" si="0"/>
        <v>604.475</v>
      </c>
      <c r="J14" s="32"/>
    </row>
    <row r="15" spans="1:10" ht="13.5" customHeight="1">
      <c r="A15" s="68">
        <v>7</v>
      </c>
      <c r="B15" s="103">
        <f>data!A78</f>
        <v>70</v>
      </c>
      <c r="C15" s="104" t="str">
        <f>data!B78</f>
        <v>DURRWALD Sabrina</v>
      </c>
      <c r="D15" s="103" t="str">
        <f>data!C78</f>
        <v>ladies</v>
      </c>
      <c r="E15" s="103" t="str">
        <f>data!D78</f>
        <v>Germany</v>
      </c>
      <c r="F15" s="105">
        <f>results!E78+results!H78+results!I78+results!J78+results!L78</f>
        <v>481.345</v>
      </c>
      <c r="G15" s="73">
        <f>results!R78</f>
        <v>55</v>
      </c>
      <c r="H15" s="105">
        <f>results!T78</f>
        <v>66.495</v>
      </c>
      <c r="I15" s="105">
        <f t="shared" si="0"/>
        <v>602.84</v>
      </c>
      <c r="J15" s="32"/>
    </row>
    <row r="16" spans="1:10" ht="13.5" customHeight="1">
      <c r="A16" s="68">
        <v>8</v>
      </c>
      <c r="B16" s="48">
        <f>data!A70</f>
        <v>62</v>
      </c>
      <c r="C16" s="60" t="str">
        <f>data!B70</f>
        <v>MIKOVA Barbora</v>
      </c>
      <c r="D16" s="48" t="str">
        <f>data!C70</f>
        <v>ladies</v>
      </c>
      <c r="E16" s="48" t="str">
        <f>data!D70</f>
        <v>Czech Republic</v>
      </c>
      <c r="F16" s="57">
        <f>results!E70+results!H70+results!I70+results!J70+results!L70</f>
        <v>447.455</v>
      </c>
      <c r="G16" s="26">
        <f>results!R70</f>
        <v>45</v>
      </c>
      <c r="H16" s="57">
        <f>results!T70</f>
        <v>99.63</v>
      </c>
      <c r="I16" s="57">
        <f t="shared" si="0"/>
        <v>592.085</v>
      </c>
      <c r="J16" s="32"/>
    </row>
    <row r="17" spans="2:10" ht="13.5" customHeight="1">
      <c r="B17" s="48"/>
      <c r="C17" s="60"/>
      <c r="D17" s="48"/>
      <c r="E17" s="48"/>
      <c r="F17" s="48"/>
      <c r="G17" s="27"/>
      <c r="H17" s="26"/>
      <c r="I17" s="57"/>
      <c r="J17" s="32"/>
    </row>
    <row r="18" spans="2:10" ht="13.5" customHeight="1">
      <c r="B18" s="33"/>
      <c r="C18" s="34"/>
      <c r="D18" s="58"/>
      <c r="E18" s="58"/>
      <c r="F18" s="33"/>
      <c r="G18" s="35"/>
      <c r="H18" s="33"/>
      <c r="I18" s="59"/>
      <c r="J18" s="32"/>
    </row>
    <row r="19" spans="2:9" ht="10.5" customHeight="1">
      <c r="B19" s="36"/>
      <c r="H19" s="36"/>
      <c r="I19" s="41"/>
    </row>
    <row r="20" ht="10.5" customHeight="1"/>
    <row r="21" spans="3:9" ht="10.5" customHeight="1">
      <c r="C21" s="36"/>
      <c r="I21" s="36"/>
    </row>
    <row r="22" spans="3:9" ht="10.5" customHeight="1">
      <c r="C22" s="43"/>
      <c r="I22" s="38"/>
    </row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</sheetData>
  <mergeCells count="5">
    <mergeCell ref="F4:I4"/>
    <mergeCell ref="B1:I1"/>
    <mergeCell ref="A5:F5"/>
    <mergeCell ref="A2:I2"/>
    <mergeCell ref="A3:I3"/>
  </mergeCells>
  <conditionalFormatting sqref="I17">
    <cfRule type="cellIs" priority="1" dxfId="1" operator="greaterThanOrEqual" stopIfTrue="1">
      <formula>506.97</formula>
    </cfRule>
  </conditionalFormatting>
  <conditionalFormatting sqref="I9:I16">
    <cfRule type="cellIs" priority="2" dxfId="3" operator="greaterThanOrEqual" stopIfTrue="1">
      <formula>748.31</formula>
    </cfRule>
  </conditionalFormatting>
  <printOptions/>
  <pageMargins left="1.1811023622047245" right="0.1968503937007874" top="0.7874015748031497" bottom="0.7874015748031497" header="0.5118110236220472" footer="0.5118110236220472"/>
  <pageSetup fitToHeight="2" horizontalDpi="300" verticalDpi="300" orientation="portrait" paperSize="9" scale="85" r:id="rId4"/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usz1031111"/>
  <dimension ref="A1:AC46"/>
  <sheetViews>
    <sheetView workbookViewId="0" topLeftCell="A3">
      <selection activeCell="N26" sqref="N26"/>
    </sheetView>
  </sheetViews>
  <sheetFormatPr defaultColWidth="11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8.25390625" style="0" hidden="1" customWidth="1"/>
    <col min="5" max="5" width="13.875" style="0" customWidth="1"/>
    <col min="6" max="6" width="11.75390625" style="0" customWidth="1"/>
    <col min="7" max="7" width="9.75390625" style="0" customWidth="1"/>
    <col min="8" max="9" width="11.75390625" style="0" customWidth="1"/>
    <col min="10" max="10" width="5.75390625" style="0" hidden="1" customWidth="1"/>
    <col min="11" max="11" width="7.875" style="0" hidden="1" customWidth="1"/>
    <col min="12" max="15" width="6.75390625" style="0" customWidth="1"/>
    <col min="16" max="16" width="14.875" style="0" bestFit="1" customWidth="1"/>
    <col min="17" max="16384" width="9.125" style="0" customWidth="1"/>
  </cols>
  <sheetData>
    <row r="1" spans="2:9" ht="15" customHeight="1">
      <c r="B1" s="112"/>
      <c r="C1" s="112"/>
      <c r="D1" s="112"/>
      <c r="E1" s="112"/>
      <c r="F1" s="112"/>
      <c r="G1" s="112"/>
      <c r="H1" s="112"/>
      <c r="I1" s="112"/>
    </row>
    <row r="2" spans="1:11" ht="12" customHeight="1">
      <c r="A2" s="121" t="s">
        <v>59</v>
      </c>
      <c r="B2" s="121"/>
      <c r="C2" s="121"/>
      <c r="D2" s="121"/>
      <c r="E2" s="121"/>
      <c r="F2" s="121"/>
      <c r="G2" s="121"/>
      <c r="H2" s="121"/>
      <c r="I2" s="121"/>
      <c r="J2" s="63"/>
      <c r="K2" s="63"/>
    </row>
    <row r="3" spans="1:11" ht="12" customHeight="1">
      <c r="A3" s="114" t="s">
        <v>60</v>
      </c>
      <c r="B3" s="114"/>
      <c r="C3" s="114"/>
      <c r="D3" s="114"/>
      <c r="E3" s="114"/>
      <c r="F3" s="114"/>
      <c r="G3" s="114"/>
      <c r="H3" s="114"/>
      <c r="I3" s="114"/>
      <c r="J3" s="62"/>
      <c r="K3" s="62"/>
    </row>
    <row r="4" spans="2:11" ht="18" customHeight="1">
      <c r="B4" s="1"/>
      <c r="C4" s="18"/>
      <c r="D4" s="18"/>
      <c r="E4" s="18"/>
      <c r="F4" s="122" t="s">
        <v>87</v>
      </c>
      <c r="G4" s="122"/>
      <c r="H4" s="122"/>
      <c r="I4" s="122"/>
      <c r="J4" s="18"/>
      <c r="K4" s="18"/>
    </row>
    <row r="5" spans="1:11" ht="18" customHeight="1">
      <c r="A5" s="130" t="s">
        <v>99</v>
      </c>
      <c r="B5" s="130"/>
      <c r="C5" s="130"/>
      <c r="D5" s="130"/>
      <c r="E5" s="130"/>
      <c r="F5" s="130"/>
      <c r="G5" s="18"/>
      <c r="H5" s="18"/>
      <c r="I5" s="18"/>
      <c r="J5" s="17"/>
      <c r="K5" s="17"/>
    </row>
    <row r="6" spans="2:11" ht="13.5" customHeight="1">
      <c r="B6" s="56"/>
      <c r="C6" s="1"/>
      <c r="D6" s="56"/>
      <c r="E6" s="56"/>
      <c r="F6" s="56"/>
      <c r="G6" s="56"/>
      <c r="H6" s="56"/>
      <c r="I6" s="56"/>
      <c r="J6" s="17"/>
      <c r="K6" s="17"/>
    </row>
    <row r="7" spans="1:10" ht="24" customHeight="1">
      <c r="A7" s="20" t="s">
        <v>64</v>
      </c>
      <c r="B7" s="20" t="s">
        <v>3</v>
      </c>
      <c r="C7" s="20" t="s">
        <v>63</v>
      </c>
      <c r="D7" s="20" t="s">
        <v>50</v>
      </c>
      <c r="E7" s="20" t="s">
        <v>62</v>
      </c>
      <c r="F7" s="50" t="s">
        <v>85</v>
      </c>
      <c r="G7" s="50" t="s">
        <v>86</v>
      </c>
      <c r="H7" s="50" t="s">
        <v>83</v>
      </c>
      <c r="I7" s="20" t="s">
        <v>65</v>
      </c>
      <c r="J7" s="21"/>
    </row>
    <row r="8" spans="1:15" ht="9" customHeight="1">
      <c r="A8" s="22"/>
      <c r="B8" s="22"/>
      <c r="C8" s="23"/>
      <c r="D8" s="23"/>
      <c r="E8" s="23"/>
      <c r="F8" s="22"/>
      <c r="G8" s="22"/>
      <c r="H8" s="22"/>
      <c r="I8" s="22"/>
      <c r="J8" s="24"/>
      <c r="O8" s="25"/>
    </row>
    <row r="9" spans="1:29" ht="19.5" customHeight="1">
      <c r="A9" s="68">
        <v>1</v>
      </c>
      <c r="B9" s="82">
        <f>data!A65</f>
        <v>57</v>
      </c>
      <c r="C9" s="87" t="str">
        <f>data!B65</f>
        <v>NAGEL Jens</v>
      </c>
      <c r="D9" s="82" t="str">
        <f>data!C65</f>
        <v>men</v>
      </c>
      <c r="E9" s="82" t="str">
        <f>data!D65</f>
        <v>Germany</v>
      </c>
      <c r="F9" s="88">
        <f>results!E65+results!H65+results!I65+results!J65+results!L65+results!O65+results!Q65</f>
        <v>844.4049999999999</v>
      </c>
      <c r="G9" s="70">
        <f>results!R65</f>
        <v>100</v>
      </c>
      <c r="H9" s="88">
        <f>results!T65</f>
        <v>159.54</v>
      </c>
      <c r="I9" s="88">
        <f aca="true" t="shared" si="0" ref="I9:I40">SUM(F9:H9)</f>
        <v>1103.945</v>
      </c>
      <c r="J9" s="28"/>
      <c r="O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1:29" ht="19.5" customHeight="1">
      <c r="A10" s="68">
        <v>2</v>
      </c>
      <c r="B10" s="82">
        <f>data!A44</f>
        <v>36</v>
      </c>
      <c r="C10" s="87" t="str">
        <f>data!B44</f>
        <v>HEINZ Maire-Hensge</v>
      </c>
      <c r="D10" s="82" t="str">
        <f>data!C44</f>
        <v>men</v>
      </c>
      <c r="E10" s="82" t="str">
        <f>data!D44</f>
        <v>Germany</v>
      </c>
      <c r="F10" s="88">
        <f>results!E44+results!H44+results!I44+results!J44+results!L44+results!O44+results!Q44</f>
        <v>857.83</v>
      </c>
      <c r="G10" s="70">
        <f>results!R44</f>
        <v>75</v>
      </c>
      <c r="H10" s="88">
        <f>results!T44</f>
        <v>160.335</v>
      </c>
      <c r="I10" s="88">
        <f t="shared" si="0"/>
        <v>1093.165</v>
      </c>
      <c r="J10" s="28"/>
      <c r="O10" s="2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ht="19.5" customHeight="1">
      <c r="A11" s="68">
        <v>3</v>
      </c>
      <c r="B11" s="82">
        <f>data!A53</f>
        <v>45</v>
      </c>
      <c r="C11" s="87" t="str">
        <f>data!B53</f>
        <v>LEXA Patryk</v>
      </c>
      <c r="D11" s="82" t="str">
        <f>data!C53</f>
        <v>men</v>
      </c>
      <c r="E11" s="82" t="str">
        <f>data!D53</f>
        <v>Czech Republic</v>
      </c>
      <c r="F11" s="88">
        <f>results!E53+results!H53+results!I53+results!J53+results!L53+results!O53+results!Q53</f>
        <v>877.655</v>
      </c>
      <c r="G11" s="70">
        <f>results!R53</f>
        <v>65</v>
      </c>
      <c r="H11" s="88">
        <f>results!T53</f>
        <v>141.24</v>
      </c>
      <c r="I11" s="88">
        <f t="shared" si="0"/>
        <v>1083.895</v>
      </c>
      <c r="J11" s="28"/>
      <c r="O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ht="13.5" customHeight="1">
      <c r="A12" s="68">
        <v>4</v>
      </c>
      <c r="B12" s="48">
        <f>data!A13</f>
        <v>5</v>
      </c>
      <c r="C12" s="60" t="str">
        <f>data!B13</f>
        <v>STEIN Ralf</v>
      </c>
      <c r="D12" s="48" t="str">
        <f>data!C13</f>
        <v>men</v>
      </c>
      <c r="E12" s="48" t="str">
        <f>data!D13</f>
        <v>Germany</v>
      </c>
      <c r="F12" s="57">
        <f>results!E13+results!H13+results!I13+results!J13+results!L13+results!O13+results!Q13</f>
        <v>810.1750000000001</v>
      </c>
      <c r="G12" s="26">
        <f>results!R13</f>
        <v>90</v>
      </c>
      <c r="H12" s="57">
        <f>results!T13</f>
        <v>167.95499999999998</v>
      </c>
      <c r="I12" s="57">
        <f t="shared" si="0"/>
        <v>1068.13</v>
      </c>
      <c r="J12" s="28"/>
      <c r="O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 ht="13.5" customHeight="1">
      <c r="A13" s="68">
        <v>5</v>
      </c>
      <c r="B13" s="48">
        <f>data!A23</f>
        <v>15</v>
      </c>
      <c r="C13" s="60" t="str">
        <f>data!B23</f>
        <v>MICHALIK Karol</v>
      </c>
      <c r="D13" s="48" t="str">
        <f>data!C23</f>
        <v>men</v>
      </c>
      <c r="E13" s="48" t="str">
        <f>data!D23</f>
        <v>Slovakia</v>
      </c>
      <c r="F13" s="57">
        <f>results!E23+results!H23+results!I23+results!J23+results!L23+results!O23+results!Q23</f>
        <v>857.72</v>
      </c>
      <c r="G13" s="26">
        <f>results!R23</f>
        <v>65</v>
      </c>
      <c r="H13" s="57">
        <f>results!T23</f>
        <v>144.84</v>
      </c>
      <c r="I13" s="57">
        <f t="shared" si="0"/>
        <v>1067.56</v>
      </c>
      <c r="J13" s="28"/>
      <c r="O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1:29" ht="13.5" customHeight="1">
      <c r="A14" s="68">
        <v>6</v>
      </c>
      <c r="B14" s="48">
        <f>data!A60</f>
        <v>52</v>
      </c>
      <c r="C14" s="60" t="str">
        <f>data!B60</f>
        <v>LUXA Jan</v>
      </c>
      <c r="D14" s="48" t="str">
        <f>data!C60</f>
        <v>men</v>
      </c>
      <c r="E14" s="48" t="str">
        <f>data!D60</f>
        <v>Czech Republic</v>
      </c>
      <c r="F14" s="57">
        <f>results!E60+results!H60+results!I60+results!J60+results!L60+results!O60+results!Q60</f>
        <v>828.635</v>
      </c>
      <c r="G14" s="26">
        <f>results!R60</f>
        <v>85</v>
      </c>
      <c r="H14" s="57">
        <f>results!T60</f>
        <v>144.165</v>
      </c>
      <c r="I14" s="57">
        <f t="shared" si="0"/>
        <v>1057.8</v>
      </c>
      <c r="J14" s="28"/>
      <c r="O14" s="29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29" ht="13.5" customHeight="1">
      <c r="A15" s="68">
        <v>7</v>
      </c>
      <c r="B15" s="48">
        <f>data!A14</f>
        <v>6</v>
      </c>
      <c r="C15" s="60" t="str">
        <f>data!B14</f>
        <v>KUZA Jacek</v>
      </c>
      <c r="D15" s="48" t="str">
        <f>data!C14</f>
        <v>men</v>
      </c>
      <c r="E15" s="48" t="str">
        <f>data!D14</f>
        <v>Poland</v>
      </c>
      <c r="F15" s="57">
        <f>results!E14+results!H14+results!I14+results!J14+results!L14+results!O14+results!Q14</f>
        <v>834.61</v>
      </c>
      <c r="G15" s="26">
        <f>results!R14</f>
        <v>80</v>
      </c>
      <c r="H15" s="57">
        <f>results!T14</f>
        <v>139.59</v>
      </c>
      <c r="I15" s="57">
        <f t="shared" si="0"/>
        <v>1054.2</v>
      </c>
      <c r="J15" s="28"/>
      <c r="O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10" ht="13.5" customHeight="1">
      <c r="A16" s="68">
        <v>8</v>
      </c>
      <c r="B16" s="48">
        <f>data!A38</f>
        <v>30</v>
      </c>
      <c r="C16" s="60" t="str">
        <f>data!B38</f>
        <v>KLAUSLER Markus</v>
      </c>
      <c r="D16" s="48" t="str">
        <f>data!C38</f>
        <v>men</v>
      </c>
      <c r="E16" s="48" t="str">
        <f>data!D38</f>
        <v>Switzerland</v>
      </c>
      <c r="F16" s="57">
        <f>results!E38+results!H38+results!I38+results!J38+results!L38+results!O38+results!Q38</f>
        <v>819.125</v>
      </c>
      <c r="G16" s="26">
        <f>results!R38</f>
        <v>65</v>
      </c>
      <c r="H16" s="57">
        <f>results!T38</f>
        <v>162.585</v>
      </c>
      <c r="I16" s="57">
        <f t="shared" si="0"/>
        <v>1046.71</v>
      </c>
      <c r="J16" s="28"/>
    </row>
    <row r="17" spans="1:10" ht="13.5" customHeight="1">
      <c r="A17" s="68">
        <v>9</v>
      </c>
      <c r="B17" s="48">
        <f>data!A33</f>
        <v>25</v>
      </c>
      <c r="C17" s="60" t="str">
        <f>data!B33</f>
        <v>LUXA Jozef</v>
      </c>
      <c r="D17" s="48" t="str">
        <f>data!C33</f>
        <v>men</v>
      </c>
      <c r="E17" s="48" t="str">
        <f>data!D33</f>
        <v>Czech Republic</v>
      </c>
      <c r="F17" s="57">
        <f>results!E33+results!H33+results!I33+results!J33+results!L33+results!O33+results!Q33</f>
        <v>829.62</v>
      </c>
      <c r="G17" s="26">
        <f>results!R33</f>
        <v>60</v>
      </c>
      <c r="H17" s="57">
        <f>results!T33</f>
        <v>155.625</v>
      </c>
      <c r="I17" s="57">
        <f t="shared" si="0"/>
        <v>1045.245</v>
      </c>
      <c r="J17" s="28"/>
    </row>
    <row r="18" spans="1:10" ht="13.5" customHeight="1">
      <c r="A18" s="68">
        <v>10</v>
      </c>
      <c r="B18" s="48">
        <f>data!A30</f>
        <v>22</v>
      </c>
      <c r="C18" s="60" t="str">
        <f>data!B30</f>
        <v>MESZAROS Jan</v>
      </c>
      <c r="D18" s="48" t="str">
        <f>data!C30</f>
        <v>men</v>
      </c>
      <c r="E18" s="48" t="str">
        <f>data!D30</f>
        <v>Slovakia</v>
      </c>
      <c r="F18" s="57">
        <f>results!E30+results!H30+results!I30+results!J30+results!L30+results!O30+results!Q30</f>
        <v>832.9</v>
      </c>
      <c r="G18" s="26">
        <f>results!R30</f>
        <v>75</v>
      </c>
      <c r="H18" s="57">
        <f>results!T30</f>
        <v>136.845</v>
      </c>
      <c r="I18" s="57">
        <f t="shared" si="0"/>
        <v>1044.745</v>
      </c>
      <c r="J18" s="31"/>
    </row>
    <row r="19" spans="1:10" ht="13.5" customHeight="1">
      <c r="A19" s="68">
        <v>11</v>
      </c>
      <c r="B19" s="48">
        <f>data!A25</f>
        <v>17</v>
      </c>
      <c r="C19" s="60" t="str">
        <f>data!B25</f>
        <v>TARGOSZ Włodzimierz</v>
      </c>
      <c r="D19" s="48" t="str">
        <f>data!C25</f>
        <v>men</v>
      </c>
      <c r="E19" s="48" t="str">
        <f>data!D25</f>
        <v>Poland</v>
      </c>
      <c r="F19" s="57">
        <f>results!E25+results!H25+results!I25+results!J25+results!L25+results!O25+results!Q25</f>
        <v>846.145</v>
      </c>
      <c r="G19" s="26">
        <f>results!R25</f>
        <v>60</v>
      </c>
      <c r="H19" s="57">
        <f>results!T25</f>
        <v>131.73</v>
      </c>
      <c r="I19" s="57">
        <f t="shared" si="0"/>
        <v>1037.875</v>
      </c>
      <c r="J19" s="31"/>
    </row>
    <row r="20" spans="1:10" ht="13.5" customHeight="1">
      <c r="A20" s="68">
        <v>12</v>
      </c>
      <c r="B20" s="48">
        <f>data!A24</f>
        <v>16</v>
      </c>
      <c r="C20" s="60" t="str">
        <f>data!B24</f>
        <v>BALLES Otmar</v>
      </c>
      <c r="D20" s="48" t="str">
        <f>data!C24</f>
        <v>men</v>
      </c>
      <c r="E20" s="48" t="str">
        <f>data!D24</f>
        <v>Germany</v>
      </c>
      <c r="F20" s="57">
        <f>results!E24+results!H24+results!I24+results!J24+results!L24+results!O24+results!Q24</f>
        <v>810.81</v>
      </c>
      <c r="G20" s="26">
        <f>results!R24</f>
        <v>70</v>
      </c>
      <c r="H20" s="57">
        <f>results!T24</f>
        <v>152.98499999999999</v>
      </c>
      <c r="I20" s="57">
        <f t="shared" si="0"/>
        <v>1033.7949999999998</v>
      </c>
      <c r="J20" s="28"/>
    </row>
    <row r="21" spans="1:10" ht="13.5" customHeight="1">
      <c r="A21" s="68">
        <v>13</v>
      </c>
      <c r="B21" s="48">
        <f>data!A56</f>
        <v>48</v>
      </c>
      <c r="C21" s="60" t="str">
        <f>data!B56</f>
        <v>HNIZDIL Daniel</v>
      </c>
      <c r="D21" s="48" t="str">
        <f>data!C56</f>
        <v>men</v>
      </c>
      <c r="E21" s="48" t="str">
        <f>data!D56</f>
        <v>Czech Republic</v>
      </c>
      <c r="F21" s="57">
        <f>results!E56+results!H56+results!I56+results!J56+results!L56+results!O56+results!Q56</f>
        <v>820.625</v>
      </c>
      <c r="G21" s="26">
        <f>results!R56</f>
        <v>80</v>
      </c>
      <c r="H21" s="57">
        <f>results!T56</f>
        <v>130.53</v>
      </c>
      <c r="I21" s="57">
        <f t="shared" si="0"/>
        <v>1031.155</v>
      </c>
      <c r="J21" s="28"/>
    </row>
    <row r="22" spans="1:10" ht="13.5" customHeight="1">
      <c r="A22" s="68">
        <v>14</v>
      </c>
      <c r="B22" s="48">
        <f>data!A20</f>
        <v>12</v>
      </c>
      <c r="C22" s="60" t="str">
        <f>data!B20</f>
        <v>STRAND Tomasz</v>
      </c>
      <c r="D22" s="48" t="str">
        <f>data!C20</f>
        <v>men</v>
      </c>
      <c r="E22" s="48" t="str">
        <f>data!D20</f>
        <v>Czech Republic</v>
      </c>
      <c r="F22" s="57">
        <f>results!E20+results!H20+results!I20+results!J20+results!L20+results!O20+results!Q20</f>
        <v>815.51</v>
      </c>
      <c r="G22" s="26">
        <f>results!R20</f>
        <v>60</v>
      </c>
      <c r="H22" s="57">
        <f>results!T20</f>
        <v>142.26</v>
      </c>
      <c r="I22" s="57">
        <f t="shared" si="0"/>
        <v>1017.77</v>
      </c>
      <c r="J22" s="28"/>
    </row>
    <row r="23" spans="1:10" ht="13.5" customHeight="1">
      <c r="A23" s="68">
        <v>15</v>
      </c>
      <c r="B23" s="48">
        <f>data!A50</f>
        <v>42</v>
      </c>
      <c r="C23" s="60" t="str">
        <f>data!B50</f>
        <v>HARTER Michael</v>
      </c>
      <c r="D23" s="48" t="str">
        <f>data!C50</f>
        <v>men</v>
      </c>
      <c r="E23" s="48" t="str">
        <f>data!D50</f>
        <v>Germany</v>
      </c>
      <c r="F23" s="57">
        <f>results!E50+results!H50+results!I50+results!J50+results!L50+results!O50+results!Q50</f>
        <v>792.715</v>
      </c>
      <c r="G23" s="26">
        <f>results!R50</f>
        <v>80</v>
      </c>
      <c r="H23" s="57">
        <f>results!T50</f>
        <v>141.945</v>
      </c>
      <c r="I23" s="57">
        <f t="shared" si="0"/>
        <v>1014.6600000000001</v>
      </c>
      <c r="J23" s="28"/>
    </row>
    <row r="24" spans="1:10" ht="13.5" customHeight="1">
      <c r="A24" s="68">
        <v>16</v>
      </c>
      <c r="B24" s="48">
        <f>data!A40</f>
        <v>32</v>
      </c>
      <c r="C24" s="60" t="str">
        <f>data!B40</f>
        <v>NOGA Marek</v>
      </c>
      <c r="D24" s="48" t="str">
        <f>data!C40</f>
        <v>men</v>
      </c>
      <c r="E24" s="48" t="str">
        <f>data!D40</f>
        <v>Poland</v>
      </c>
      <c r="F24" s="57">
        <f>results!E40+results!H40+results!I40+results!J40+results!L40+results!O40+results!Q40</f>
        <v>808.2249999999999</v>
      </c>
      <c r="G24" s="26">
        <f>results!R40</f>
        <v>65</v>
      </c>
      <c r="H24" s="57">
        <f>results!T40</f>
        <v>134.82</v>
      </c>
      <c r="I24" s="57">
        <f t="shared" si="0"/>
        <v>1008.0449999999998</v>
      </c>
      <c r="J24" s="32"/>
    </row>
    <row r="25" spans="1:10" ht="13.5" customHeight="1">
      <c r="A25" s="68">
        <v>17</v>
      </c>
      <c r="B25" s="48">
        <f>data!A39</f>
        <v>31</v>
      </c>
      <c r="C25" s="60" t="str">
        <f>data!B39</f>
        <v>LUSSI Gerhard</v>
      </c>
      <c r="D25" s="48" t="str">
        <f>data!C39</f>
        <v>men</v>
      </c>
      <c r="E25" s="48" t="str">
        <f>data!D39</f>
        <v>Switzerland</v>
      </c>
      <c r="F25" s="57">
        <f>results!E39+results!H39+results!I39+results!J39+results!L39+results!O39+results!Q39</f>
        <v>767.0699999999999</v>
      </c>
      <c r="G25" s="26">
        <f>results!R39</f>
        <v>85</v>
      </c>
      <c r="H25" s="57">
        <f>results!T39</f>
        <v>142.755</v>
      </c>
      <c r="I25" s="57">
        <f t="shared" si="0"/>
        <v>994.8249999999999</v>
      </c>
      <c r="J25" s="32"/>
    </row>
    <row r="26" spans="1:10" ht="13.5" customHeight="1">
      <c r="A26" s="68">
        <v>18</v>
      </c>
      <c r="B26" s="48">
        <f>data!A17</f>
        <v>9</v>
      </c>
      <c r="C26" s="60" t="str">
        <f>data!B17</f>
        <v>STRICKLER Otto</v>
      </c>
      <c r="D26" s="48" t="str">
        <f>data!C17</f>
        <v>men</v>
      </c>
      <c r="E26" s="48" t="str">
        <f>data!D17</f>
        <v>Switzerland</v>
      </c>
      <c r="F26" s="57">
        <f>results!E17+results!H17+results!I17+results!J17+results!L17+results!O17+results!Q17</f>
        <v>773.1299999999999</v>
      </c>
      <c r="G26" s="26">
        <f>results!R17</f>
        <v>80</v>
      </c>
      <c r="H26" s="57">
        <f>results!T17</f>
        <v>135.345</v>
      </c>
      <c r="I26" s="57">
        <f t="shared" si="0"/>
        <v>988.4749999999999</v>
      </c>
      <c r="J26" s="32"/>
    </row>
    <row r="27" spans="1:10" ht="13.5" customHeight="1">
      <c r="A27" s="68">
        <v>19</v>
      </c>
      <c r="B27" s="48">
        <f>data!A61</f>
        <v>53</v>
      </c>
      <c r="C27" s="60" t="str">
        <f>data!B61</f>
        <v>SCHWARZ Markus</v>
      </c>
      <c r="D27" s="48" t="str">
        <f>data!C61</f>
        <v>men</v>
      </c>
      <c r="E27" s="48" t="str">
        <f>data!D61</f>
        <v>Switzerland</v>
      </c>
      <c r="F27" s="57">
        <f>results!E61+results!H61+results!I61+results!J61+results!L61+results!O61+results!Q61</f>
        <v>732.74</v>
      </c>
      <c r="G27" s="26">
        <f>results!R61</f>
        <v>95</v>
      </c>
      <c r="H27" s="57">
        <f>results!T61</f>
        <v>123.21000000000001</v>
      </c>
      <c r="I27" s="57">
        <f t="shared" si="0"/>
        <v>950.95</v>
      </c>
      <c r="J27" s="32"/>
    </row>
    <row r="28" spans="1:10" ht="13.5" customHeight="1">
      <c r="A28" s="68">
        <v>20</v>
      </c>
      <c r="B28" s="48">
        <f>data!A26</f>
        <v>18</v>
      </c>
      <c r="C28" s="60" t="str">
        <f>data!B26</f>
        <v>HERNANDEZ Leandro</v>
      </c>
      <c r="D28" s="48" t="str">
        <f>data!C26</f>
        <v>men</v>
      </c>
      <c r="E28" s="48" t="str">
        <f>data!D26</f>
        <v>Spain</v>
      </c>
      <c r="F28" s="57">
        <f>results!E26+results!H26+results!I26+results!J26+results!L26+results!O26+results!Q26</f>
        <v>720.28</v>
      </c>
      <c r="G28" s="26">
        <f>results!R26</f>
        <v>55</v>
      </c>
      <c r="H28" s="57">
        <f>results!T26</f>
        <v>160.065</v>
      </c>
      <c r="I28" s="57">
        <f t="shared" si="0"/>
        <v>935.345</v>
      </c>
      <c r="J28" s="32"/>
    </row>
    <row r="29" spans="1:10" ht="13.5" customHeight="1">
      <c r="A29" s="68">
        <v>21</v>
      </c>
      <c r="B29" s="48">
        <f>data!A41</f>
        <v>33</v>
      </c>
      <c r="C29" s="60" t="str">
        <f>data!B41</f>
        <v>LEXA Tomasz</v>
      </c>
      <c r="D29" s="48" t="str">
        <f>data!C41</f>
        <v>men</v>
      </c>
      <c r="E29" s="48" t="str">
        <f>data!D41</f>
        <v>Czech Republic</v>
      </c>
      <c r="F29" s="57">
        <f>results!E41+results!H41+results!I41+results!J41+results!L41+results!O41+results!Q41</f>
        <v>853.8249999999999</v>
      </c>
      <c r="G29" s="26">
        <f>results!R41</f>
        <v>80</v>
      </c>
      <c r="H29" s="57">
        <f>results!T41</f>
        <v>0</v>
      </c>
      <c r="I29" s="57">
        <f t="shared" si="0"/>
        <v>933.8249999999999</v>
      </c>
      <c r="J29" s="32"/>
    </row>
    <row r="30" spans="1:10" ht="13.5" customHeight="1">
      <c r="A30" s="68">
        <v>22</v>
      </c>
      <c r="B30" s="48">
        <f>data!A64</f>
        <v>56</v>
      </c>
      <c r="C30" s="60" t="str">
        <f>data!B64</f>
        <v>MOŚKO Zbigniew</v>
      </c>
      <c r="D30" s="48" t="str">
        <f>data!C64</f>
        <v>men</v>
      </c>
      <c r="E30" s="48" t="str">
        <f>data!D64</f>
        <v>Poland</v>
      </c>
      <c r="F30" s="57">
        <f>results!E64+results!H64+results!I64+results!J64+results!L64+results!O64+results!Q64</f>
        <v>772.9200000000001</v>
      </c>
      <c r="G30" s="26">
        <f>results!R64</f>
        <v>20</v>
      </c>
      <c r="H30" s="57">
        <f>results!T64</f>
        <v>138.165</v>
      </c>
      <c r="I30" s="57">
        <f t="shared" si="0"/>
        <v>931.085</v>
      </c>
      <c r="J30" s="32"/>
    </row>
    <row r="31" spans="1:10" ht="13.5" customHeight="1">
      <c r="A31" s="68">
        <v>23</v>
      </c>
      <c r="B31" s="48">
        <f>data!A43</f>
        <v>35</v>
      </c>
      <c r="C31" s="60" t="str">
        <f>data!B43</f>
        <v>MESZAROS Juraj</v>
      </c>
      <c r="D31" s="48" t="str">
        <f>data!C43</f>
        <v>men</v>
      </c>
      <c r="E31" s="48" t="str">
        <f>data!D43</f>
        <v>Slovakia</v>
      </c>
      <c r="F31" s="57">
        <f>results!E43+results!H43+results!I43+results!J43+results!L43+results!O43+results!Q43</f>
        <v>785.64</v>
      </c>
      <c r="G31" s="26">
        <f>results!R43</f>
        <v>45</v>
      </c>
      <c r="H31" s="57">
        <f>results!T43</f>
        <v>92.115</v>
      </c>
      <c r="I31" s="57">
        <f t="shared" si="0"/>
        <v>922.755</v>
      </c>
      <c r="J31" s="32"/>
    </row>
    <row r="32" spans="1:10" ht="13.5" customHeight="1">
      <c r="A32" s="68">
        <v>24</v>
      </c>
      <c r="B32" s="48">
        <f>data!A32</f>
        <v>24</v>
      </c>
      <c r="C32" s="60" t="str">
        <f>data!B32</f>
        <v>PAPRZYCKI Janusz</v>
      </c>
      <c r="D32" s="48" t="str">
        <f>data!C32</f>
        <v>men</v>
      </c>
      <c r="E32" s="48" t="str">
        <f>data!D32</f>
        <v>Poland</v>
      </c>
      <c r="F32" s="57">
        <f>results!E32+results!H32+results!I32+results!J32+results!L32+results!O32+results!Q32</f>
        <v>667.6700000000001</v>
      </c>
      <c r="G32" s="26">
        <f>results!R32</f>
        <v>80</v>
      </c>
      <c r="H32" s="57">
        <f>results!T32</f>
        <v>145.245</v>
      </c>
      <c r="I32" s="57">
        <f t="shared" si="0"/>
        <v>892.9150000000001</v>
      </c>
      <c r="J32" s="32"/>
    </row>
    <row r="33" spans="1:10" ht="13.5" customHeight="1">
      <c r="A33" s="68">
        <v>25</v>
      </c>
      <c r="B33" s="48">
        <f>data!A45</f>
        <v>37</v>
      </c>
      <c r="C33" s="60" t="str">
        <f>data!B45</f>
        <v>PUIGVI  Juan</v>
      </c>
      <c r="D33" s="48" t="str">
        <f>data!C45</f>
        <v>men</v>
      </c>
      <c r="E33" s="48" t="str">
        <f>data!D45</f>
        <v>Spain</v>
      </c>
      <c r="F33" s="57">
        <f>results!E45+results!H45+results!I45+results!J45+results!L45+results!O45+results!Q45</f>
        <v>694.975</v>
      </c>
      <c r="G33" s="26">
        <f>results!R45</f>
        <v>40</v>
      </c>
      <c r="H33" s="57">
        <f>results!T45</f>
        <v>145.64999999999998</v>
      </c>
      <c r="I33" s="57">
        <f t="shared" si="0"/>
        <v>880.625</v>
      </c>
      <c r="J33" s="32"/>
    </row>
    <row r="34" spans="1:10" ht="13.5" customHeight="1">
      <c r="A34" s="68">
        <v>26</v>
      </c>
      <c r="B34" s="48">
        <f>data!A52</f>
        <v>44</v>
      </c>
      <c r="C34" s="60" t="str">
        <f>data!B52</f>
        <v>TARGOSZ Mateusz</v>
      </c>
      <c r="D34" s="48" t="str">
        <f>data!C52</f>
        <v>men</v>
      </c>
      <c r="E34" s="48" t="str">
        <f>data!D52</f>
        <v>Poland</v>
      </c>
      <c r="F34" s="57">
        <f>results!E52+results!H52+results!I52+results!J52+results!L52+results!O52+results!Q52</f>
        <v>661.135</v>
      </c>
      <c r="G34" s="26">
        <f>results!R52</f>
        <v>55</v>
      </c>
      <c r="H34" s="57">
        <f>results!T52</f>
        <v>145.74</v>
      </c>
      <c r="I34" s="57">
        <f t="shared" si="0"/>
        <v>861.875</v>
      </c>
      <c r="J34" s="32"/>
    </row>
    <row r="35" spans="1:10" ht="13.5" customHeight="1">
      <c r="A35" s="68">
        <v>27</v>
      </c>
      <c r="B35" s="48">
        <f>data!A66</f>
        <v>58</v>
      </c>
      <c r="C35" s="60" t="str">
        <f>data!B66</f>
        <v>GRUNIGER Fredi</v>
      </c>
      <c r="D35" s="48" t="str">
        <f>data!C66</f>
        <v>men</v>
      </c>
      <c r="E35" s="48" t="str">
        <f>data!D66</f>
        <v>Switzerland</v>
      </c>
      <c r="F35" s="57">
        <f>results!E66+results!H66+results!I66+results!J66+results!L66+results!O66+results!Q66</f>
        <v>767.4100000000001</v>
      </c>
      <c r="G35" s="26">
        <f>results!R66</f>
        <v>65</v>
      </c>
      <c r="H35" s="57">
        <f>results!T66</f>
        <v>0</v>
      </c>
      <c r="I35" s="57">
        <f t="shared" si="0"/>
        <v>832.4100000000001</v>
      </c>
      <c r="J35" s="32"/>
    </row>
    <row r="36" spans="1:10" ht="13.5" customHeight="1">
      <c r="A36" s="68">
        <v>28</v>
      </c>
      <c r="B36" s="48">
        <f>data!A19</f>
        <v>11</v>
      </c>
      <c r="C36" s="60" t="str">
        <f>data!B19</f>
        <v>BAQUE Rafael</v>
      </c>
      <c r="D36" s="48" t="str">
        <f>data!C19</f>
        <v>men</v>
      </c>
      <c r="E36" s="48" t="str">
        <f>data!D19</f>
        <v>Spain</v>
      </c>
      <c r="F36" s="57">
        <f>results!E19+results!H19+results!I19+results!J19+results!L19+results!O19+results!Q19</f>
        <v>589.0350000000001</v>
      </c>
      <c r="G36" s="26">
        <f>results!R19</f>
        <v>40</v>
      </c>
      <c r="H36" s="57">
        <f>results!T19</f>
        <v>159.105</v>
      </c>
      <c r="I36" s="57">
        <f t="shared" si="0"/>
        <v>788.1400000000001</v>
      </c>
      <c r="J36" s="32"/>
    </row>
    <row r="37" spans="1:10" ht="13.5" customHeight="1">
      <c r="A37" s="68">
        <v>29</v>
      </c>
      <c r="B37" s="48">
        <f>data!A12</f>
        <v>4</v>
      </c>
      <c r="C37" s="60" t="str">
        <f>data!B12</f>
        <v>BARNILS Antonio</v>
      </c>
      <c r="D37" s="48" t="str">
        <f>data!C12</f>
        <v>men</v>
      </c>
      <c r="E37" s="48" t="str">
        <f>data!D12</f>
        <v>Spain</v>
      </c>
      <c r="F37" s="57">
        <f>results!E12+results!H12+results!I12+results!J12+results!L12+results!O12+results!Q12</f>
        <v>708.025</v>
      </c>
      <c r="G37" s="26">
        <f>results!R12</f>
        <v>50</v>
      </c>
      <c r="H37" s="57">
        <f>results!T12</f>
        <v>0</v>
      </c>
      <c r="I37" s="57">
        <f t="shared" si="0"/>
        <v>758.025</v>
      </c>
      <c r="J37" s="32"/>
    </row>
    <row r="38" spans="1:10" ht="13.5" customHeight="1">
      <c r="A38" s="68">
        <v>30</v>
      </c>
      <c r="B38" s="48">
        <f>data!A63</f>
        <v>55</v>
      </c>
      <c r="C38" s="60" t="str">
        <f>data!B63</f>
        <v>del ROSARIO Augustin</v>
      </c>
      <c r="D38" s="48" t="str">
        <f>data!C63</f>
        <v>men</v>
      </c>
      <c r="E38" s="48" t="str">
        <f>data!D63</f>
        <v>Spain</v>
      </c>
      <c r="F38" s="57">
        <f>results!E63+results!H63+results!I63+results!J63+results!L63+results!O63+results!Q63</f>
        <v>567.5550000000001</v>
      </c>
      <c r="G38" s="26">
        <f>results!R63</f>
        <v>30</v>
      </c>
      <c r="H38" s="57">
        <f>results!T63</f>
        <v>148.2</v>
      </c>
      <c r="I38" s="57">
        <f t="shared" si="0"/>
        <v>745.7550000000001</v>
      </c>
      <c r="J38" s="32"/>
    </row>
    <row r="39" spans="1:10" ht="13.5" customHeight="1">
      <c r="A39" s="68">
        <v>31</v>
      </c>
      <c r="B39" s="48">
        <f>data!A15</f>
        <v>7</v>
      </c>
      <c r="C39" s="60" t="str">
        <f>data!B15</f>
        <v>KONKOL Pavol</v>
      </c>
      <c r="D39" s="48" t="str">
        <f>data!C15</f>
        <v>men</v>
      </c>
      <c r="E39" s="48" t="str">
        <f>data!D15</f>
        <v>Slovakia</v>
      </c>
      <c r="F39" s="57">
        <f>results!E15+results!H15+results!I15+results!J15+results!L15+results!O15+results!Q15</f>
        <v>657.4749999999999</v>
      </c>
      <c r="G39" s="26">
        <f>results!R15</f>
        <v>35</v>
      </c>
      <c r="H39" s="57">
        <f>results!T15</f>
        <v>0</v>
      </c>
      <c r="I39" s="57">
        <f t="shared" si="0"/>
        <v>692.4749999999999</v>
      </c>
      <c r="J39" s="32"/>
    </row>
    <row r="40" spans="1:10" ht="13.5" customHeight="1">
      <c r="A40" s="68">
        <v>32</v>
      </c>
      <c r="B40" s="48">
        <f>data!A34</f>
        <v>26</v>
      </c>
      <c r="C40" s="60" t="str">
        <f>data!B34</f>
        <v>M GASQUE Jose</v>
      </c>
      <c r="D40" s="48" t="str">
        <f>data!C34</f>
        <v>men</v>
      </c>
      <c r="E40" s="48" t="str">
        <f>data!D34</f>
        <v>Spain</v>
      </c>
      <c r="F40" s="57">
        <f>results!E34+results!H34+results!I34+results!J34+results!L34+results!O34+results!Q34</f>
        <v>543.845</v>
      </c>
      <c r="G40" s="26">
        <f>results!R34</f>
        <v>60</v>
      </c>
      <c r="H40" s="57">
        <f>results!T34</f>
        <v>0</v>
      </c>
      <c r="I40" s="57">
        <f t="shared" si="0"/>
        <v>603.845</v>
      </c>
      <c r="J40" s="32"/>
    </row>
    <row r="41" spans="2:10" ht="13.5" customHeight="1">
      <c r="B41" s="48"/>
      <c r="C41" s="60"/>
      <c r="D41" s="48"/>
      <c r="E41" s="48"/>
      <c r="F41" s="48"/>
      <c r="G41" s="27"/>
      <c r="H41" s="26"/>
      <c r="I41" s="57"/>
      <c r="J41" s="32"/>
    </row>
    <row r="42" spans="2:10" ht="13.5" customHeight="1">
      <c r="B42" s="33"/>
      <c r="C42" s="34"/>
      <c r="D42" s="58"/>
      <c r="E42" s="58"/>
      <c r="F42" s="33"/>
      <c r="G42" s="35"/>
      <c r="H42" s="33"/>
      <c r="I42" s="59"/>
      <c r="J42" s="32"/>
    </row>
    <row r="43" spans="2:9" ht="10.5" customHeight="1">
      <c r="B43" s="36"/>
      <c r="H43" s="36"/>
      <c r="I43" s="41"/>
    </row>
    <row r="44" ht="10.5" customHeight="1"/>
    <row r="45" spans="3:9" ht="10.5" customHeight="1">
      <c r="C45" s="36"/>
      <c r="I45" s="36"/>
    </row>
    <row r="46" spans="3:9" ht="10.5" customHeight="1">
      <c r="C46" s="43"/>
      <c r="I46" s="38"/>
    </row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</sheetData>
  <mergeCells count="5">
    <mergeCell ref="F4:I4"/>
    <mergeCell ref="B1:I1"/>
    <mergeCell ref="A5:F5"/>
    <mergeCell ref="A2:I2"/>
    <mergeCell ref="A3:I3"/>
  </mergeCells>
  <conditionalFormatting sqref="I41">
    <cfRule type="cellIs" priority="1" dxfId="1" operator="greaterThanOrEqual" stopIfTrue="1">
      <formula>506.97</formula>
    </cfRule>
  </conditionalFormatting>
  <conditionalFormatting sqref="I9:I40">
    <cfRule type="cellIs" priority="2" dxfId="3" operator="greaterThanOrEqual" stopIfTrue="1">
      <formula>1191.825</formula>
    </cfRule>
  </conditionalFormatting>
  <printOptions/>
  <pageMargins left="1.1811023622047245" right="0.1968503937007874" top="0.7874015748031497" bottom="0.7874015748031497" header="0.5118110236220472" footer="0.5118110236220472"/>
  <pageSetup fitToHeight="2" horizontalDpi="300" verticalDpi="300" orientation="portrait" paperSize="9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1"/>
  <dimension ref="A1:AD68"/>
  <sheetViews>
    <sheetView tabSelected="1" workbookViewId="0" topLeftCell="A6">
      <selection activeCell="L33" sqref="L33"/>
    </sheetView>
  </sheetViews>
  <sheetFormatPr defaultColWidth="11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8.75390625" style="0" hidden="1" customWidth="1"/>
    <col min="5" max="5" width="13.875" style="0" customWidth="1"/>
    <col min="6" max="6" width="10.75390625" style="0" customWidth="1"/>
    <col min="7" max="7" width="8.75390625" style="0" customWidth="1"/>
    <col min="8" max="8" width="10.75390625" style="0" customWidth="1"/>
    <col min="9" max="9" width="8.75390625" style="0" customWidth="1"/>
    <col min="10" max="10" width="5.75390625" style="0" customWidth="1"/>
    <col min="11" max="11" width="7.875" style="0" customWidth="1"/>
    <col min="12" max="12" width="8.00390625" style="0" customWidth="1"/>
    <col min="13" max="16" width="6.75390625" style="0" customWidth="1"/>
    <col min="17" max="17" width="14.875" style="0" bestFit="1" customWidth="1"/>
    <col min="18" max="16384" width="9.125" style="0" customWidth="1"/>
  </cols>
  <sheetData>
    <row r="1" spans="2:9" ht="15" customHeight="1">
      <c r="B1" s="112"/>
      <c r="C1" s="112"/>
      <c r="D1" s="112"/>
      <c r="E1" s="112"/>
      <c r="F1" s="112"/>
      <c r="G1" s="112"/>
      <c r="H1" s="112"/>
      <c r="I1" s="112"/>
    </row>
    <row r="2" spans="2:11" ht="12" customHeight="1">
      <c r="B2" s="121" t="s">
        <v>1</v>
      </c>
      <c r="C2" s="121"/>
      <c r="D2" s="121"/>
      <c r="E2" s="121"/>
      <c r="F2" s="121"/>
      <c r="G2" s="121"/>
      <c r="H2" s="121"/>
      <c r="I2" s="121"/>
      <c r="J2" s="16"/>
      <c r="K2" s="16"/>
    </row>
    <row r="3" spans="2:11" ht="12" customHeight="1">
      <c r="B3" s="97" t="s">
        <v>46</v>
      </c>
      <c r="C3" s="97"/>
      <c r="D3" s="97"/>
      <c r="E3" s="97"/>
      <c r="F3" s="97"/>
      <c r="G3" s="97"/>
      <c r="H3" s="97"/>
      <c r="I3" s="97"/>
      <c r="J3" s="17"/>
      <c r="K3" s="17"/>
    </row>
    <row r="4" spans="2:11" ht="18" customHeight="1">
      <c r="B4" s="1"/>
      <c r="C4" s="1"/>
      <c r="D4" s="1"/>
      <c r="E4" s="122"/>
      <c r="F4" s="122"/>
      <c r="G4" s="122"/>
      <c r="H4" s="122"/>
      <c r="I4" s="122"/>
      <c r="J4" s="17"/>
      <c r="K4" s="17"/>
    </row>
    <row r="5" spans="2:11" ht="18" customHeight="1">
      <c r="B5" s="1"/>
      <c r="C5" s="1"/>
      <c r="D5" s="1"/>
      <c r="E5" s="1"/>
      <c r="F5" s="125" t="s">
        <v>44</v>
      </c>
      <c r="G5" s="125"/>
      <c r="H5" s="125"/>
      <c r="I5" s="125"/>
      <c r="J5" s="17"/>
      <c r="K5" s="17"/>
    </row>
    <row r="6" spans="2:11" ht="18" customHeight="1">
      <c r="B6" s="1"/>
      <c r="C6" s="1"/>
      <c r="D6" s="1"/>
      <c r="E6" s="1"/>
      <c r="F6" s="1"/>
      <c r="G6" s="1"/>
      <c r="H6" s="19"/>
      <c r="I6" s="45" t="s">
        <v>47</v>
      </c>
      <c r="J6" s="17"/>
      <c r="K6" s="17"/>
    </row>
    <row r="7" spans="1:11" ht="12" customHeight="1">
      <c r="A7" s="126" t="s">
        <v>64</v>
      </c>
      <c r="B7" s="126" t="s">
        <v>3</v>
      </c>
      <c r="C7" s="126" t="s">
        <v>63</v>
      </c>
      <c r="D7" s="126" t="s">
        <v>50</v>
      </c>
      <c r="E7" s="126" t="s">
        <v>62</v>
      </c>
      <c r="F7" s="126" t="s">
        <v>65</v>
      </c>
      <c r="G7" s="126" t="s">
        <v>45</v>
      </c>
      <c r="H7" s="96" t="s">
        <v>66</v>
      </c>
      <c r="I7" s="96"/>
      <c r="J7" s="17"/>
      <c r="K7" s="17"/>
    </row>
    <row r="8" spans="1:10" ht="12" customHeight="1">
      <c r="A8" s="127"/>
      <c r="B8" s="127"/>
      <c r="C8" s="127"/>
      <c r="D8" s="127"/>
      <c r="E8" s="127"/>
      <c r="F8" s="127"/>
      <c r="G8" s="127"/>
      <c r="H8" s="20" t="s">
        <v>65</v>
      </c>
      <c r="I8" s="20" t="s">
        <v>45</v>
      </c>
      <c r="J8" s="21"/>
    </row>
    <row r="9" spans="1:16" ht="9" customHeight="1">
      <c r="A9" s="22"/>
      <c r="B9" s="22"/>
      <c r="C9" s="23"/>
      <c r="D9" s="23"/>
      <c r="E9" s="23"/>
      <c r="F9" s="22"/>
      <c r="G9" s="22"/>
      <c r="H9" s="22"/>
      <c r="I9" s="22"/>
      <c r="J9" s="24"/>
      <c r="P9" s="25"/>
    </row>
    <row r="10" spans="1:30" ht="19.5" customHeight="1">
      <c r="A10" s="68">
        <v>1</v>
      </c>
      <c r="B10" s="70">
        <f>data!A44</f>
        <v>36</v>
      </c>
      <c r="C10" s="71" t="str">
        <f>data!B44</f>
        <v>HEINZ Maire-Hensge</v>
      </c>
      <c r="D10" s="71" t="str">
        <f>data!C44</f>
        <v>men</v>
      </c>
      <c r="E10" s="70" t="str">
        <f>data!D44</f>
        <v>Germany</v>
      </c>
      <c r="F10" s="70">
        <f>data!E44</f>
        <v>100</v>
      </c>
      <c r="G10" s="72" t="str">
        <f>data!F44</f>
        <v>02:36,09</v>
      </c>
      <c r="H10" s="70">
        <v>100</v>
      </c>
      <c r="I10" s="79" t="s">
        <v>121</v>
      </c>
      <c r="J10" s="28"/>
      <c r="P10" s="29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19.5" customHeight="1">
      <c r="A11" s="68">
        <v>2</v>
      </c>
      <c r="B11" s="70">
        <f>data!A38</f>
        <v>30</v>
      </c>
      <c r="C11" s="71" t="str">
        <f>data!B38</f>
        <v>KLAUSLER Markus</v>
      </c>
      <c r="D11" s="71" t="str">
        <f>data!C38</f>
        <v>men</v>
      </c>
      <c r="E11" s="70" t="str">
        <f>data!D38</f>
        <v>Switzerland</v>
      </c>
      <c r="F11" s="70">
        <f>data!E38</f>
        <v>100</v>
      </c>
      <c r="G11" s="72" t="str">
        <f>data!F38</f>
        <v>02:25,84</v>
      </c>
      <c r="H11" s="70">
        <v>100</v>
      </c>
      <c r="I11" s="79" t="s">
        <v>123</v>
      </c>
      <c r="J11" s="28"/>
      <c r="P11" s="29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19.5" customHeight="1">
      <c r="A12" s="68">
        <v>3</v>
      </c>
      <c r="B12" s="70">
        <f>data!A13</f>
        <v>5</v>
      </c>
      <c r="C12" s="71" t="str">
        <f>data!B13</f>
        <v>STEIN Ralf</v>
      </c>
      <c r="D12" s="71" t="str">
        <f>data!C13</f>
        <v>men</v>
      </c>
      <c r="E12" s="70" t="str">
        <f>data!D13</f>
        <v>Germany</v>
      </c>
      <c r="F12" s="70">
        <f>data!E13</f>
        <v>100</v>
      </c>
      <c r="G12" s="72" t="str">
        <f>data!F13</f>
        <v>03:30,00</v>
      </c>
      <c r="H12" s="70">
        <v>100</v>
      </c>
      <c r="I12" s="79" t="s">
        <v>120</v>
      </c>
      <c r="J12" s="28"/>
      <c r="P12" s="29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12" customHeight="1">
      <c r="A13" s="68">
        <v>4</v>
      </c>
      <c r="B13" s="73">
        <f>data!A31</f>
        <v>23</v>
      </c>
      <c r="C13" s="74" t="str">
        <f>data!B31</f>
        <v>VISSER Wiebold</v>
      </c>
      <c r="D13" s="74" t="str">
        <f>data!C31</f>
        <v>men</v>
      </c>
      <c r="E13" s="73" t="str">
        <f>data!D31</f>
        <v>Germany</v>
      </c>
      <c r="F13" s="73">
        <f>data!E31</f>
        <v>100</v>
      </c>
      <c r="G13" s="75" t="str">
        <f>data!F31</f>
        <v>04:00,24</v>
      </c>
      <c r="H13" s="73">
        <v>100</v>
      </c>
      <c r="I13" s="80" t="s">
        <v>116</v>
      </c>
      <c r="J13" s="28"/>
      <c r="P13" s="29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12" customHeight="1">
      <c r="A14" s="68">
        <v>5</v>
      </c>
      <c r="B14" s="26">
        <f>data!A53</f>
        <v>45</v>
      </c>
      <c r="C14" s="53" t="str">
        <f>data!B53</f>
        <v>LEXA Patryk</v>
      </c>
      <c r="D14" s="53" t="str">
        <f>data!C53</f>
        <v>men</v>
      </c>
      <c r="E14" s="26" t="str">
        <f>data!D53</f>
        <v>Czech Republic</v>
      </c>
      <c r="F14" s="26">
        <f>data!E53</f>
        <v>100</v>
      </c>
      <c r="G14" s="64" t="str">
        <f>data!F53</f>
        <v>02:12,81</v>
      </c>
      <c r="H14" s="26">
        <v>95</v>
      </c>
      <c r="I14" s="81" t="s">
        <v>122</v>
      </c>
      <c r="J14" s="28"/>
      <c r="P14" s="29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ht="12" customHeight="1">
      <c r="A15" s="68">
        <v>6</v>
      </c>
      <c r="B15" s="26">
        <f>data!A65</f>
        <v>57</v>
      </c>
      <c r="C15" s="53" t="str">
        <f>data!B65</f>
        <v>NAGEL Jens</v>
      </c>
      <c r="D15" s="53" t="str">
        <f>data!C65</f>
        <v>men</v>
      </c>
      <c r="E15" s="26" t="str">
        <f>data!D65</f>
        <v>Germany</v>
      </c>
      <c r="F15" s="26">
        <f>data!E65</f>
        <v>100</v>
      </c>
      <c r="G15" s="64" t="str">
        <f>data!F65</f>
        <v>03:46,96</v>
      </c>
      <c r="H15" s="26">
        <v>95</v>
      </c>
      <c r="I15" s="81" t="s">
        <v>118</v>
      </c>
      <c r="J15" s="28"/>
      <c r="P15" s="29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1:30" ht="12" customHeight="1">
      <c r="A16" s="68">
        <v>7</v>
      </c>
      <c r="B16" s="26">
        <f>data!A9</f>
        <v>1</v>
      </c>
      <c r="C16" s="53" t="str">
        <f>data!B9</f>
        <v>HOCHWARTNER Helmut</v>
      </c>
      <c r="D16" s="53" t="str">
        <f>data!C9</f>
        <v>men</v>
      </c>
      <c r="E16" s="26" t="str">
        <f>data!D9</f>
        <v>Austria</v>
      </c>
      <c r="F16" s="26">
        <f>data!E9</f>
        <v>100</v>
      </c>
      <c r="G16" s="64" t="str">
        <f>data!F9</f>
        <v>03:56,00</v>
      </c>
      <c r="H16" s="26">
        <v>85</v>
      </c>
      <c r="I16" s="81" t="s">
        <v>117</v>
      </c>
      <c r="J16" s="28"/>
      <c r="P16" s="29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1:10" ht="12" customHeight="1">
      <c r="A17" s="68">
        <v>8</v>
      </c>
      <c r="B17" s="26">
        <f>data!A23</f>
        <v>15</v>
      </c>
      <c r="C17" s="53" t="str">
        <f>data!B23</f>
        <v>MICHALIK Karol</v>
      </c>
      <c r="D17" s="53" t="str">
        <f>data!C23</f>
        <v>men</v>
      </c>
      <c r="E17" s="26" t="str">
        <f>data!D23</f>
        <v>Slovakia</v>
      </c>
      <c r="F17" s="26">
        <f>data!E23</f>
        <v>100</v>
      </c>
      <c r="G17" s="64" t="str">
        <f>data!F23</f>
        <v>03:38,81</v>
      </c>
      <c r="H17" s="26">
        <v>85</v>
      </c>
      <c r="I17" s="81" t="s">
        <v>119</v>
      </c>
      <c r="J17" s="28"/>
    </row>
    <row r="18" spans="1:10" ht="12" customHeight="1">
      <c r="A18" s="68">
        <v>9</v>
      </c>
      <c r="B18" s="26">
        <f>data!A15</f>
        <v>7</v>
      </c>
      <c r="C18" s="53" t="str">
        <f>data!B15</f>
        <v>KONKOL Pavol</v>
      </c>
      <c r="D18" s="53" t="str">
        <f>data!C15</f>
        <v>men</v>
      </c>
      <c r="E18" s="26" t="str">
        <f>data!D15</f>
        <v>Slovakia</v>
      </c>
      <c r="F18" s="26">
        <f>data!E15</f>
        <v>100</v>
      </c>
      <c r="G18" s="64" t="str">
        <f>data!F15</f>
        <v>04:10,09</v>
      </c>
      <c r="H18" s="26"/>
      <c r="I18" s="78"/>
      <c r="J18" s="28"/>
    </row>
    <row r="19" spans="1:10" ht="12" customHeight="1">
      <c r="A19" s="68">
        <v>10</v>
      </c>
      <c r="B19" s="26">
        <f>data!A24</f>
        <v>16</v>
      </c>
      <c r="C19" s="53" t="str">
        <f>data!B24</f>
        <v>BALLES Otmar</v>
      </c>
      <c r="D19" s="53" t="str">
        <f>data!C24</f>
        <v>men</v>
      </c>
      <c r="E19" s="26" t="str">
        <f>data!D24</f>
        <v>Germany</v>
      </c>
      <c r="F19" s="26">
        <f>data!E24</f>
        <v>95</v>
      </c>
      <c r="G19" s="64" t="str">
        <f>data!F24</f>
        <v>01:54,91</v>
      </c>
      <c r="H19" s="26"/>
      <c r="I19" s="78"/>
      <c r="J19" s="28"/>
    </row>
    <row r="20" spans="1:10" ht="12" customHeight="1">
      <c r="A20" s="68">
        <v>11</v>
      </c>
      <c r="B20" s="26">
        <f>data!A46</f>
        <v>38</v>
      </c>
      <c r="C20" s="53" t="str">
        <f>data!B46</f>
        <v>ALSAKER Thomas</v>
      </c>
      <c r="D20" s="53" t="str">
        <f>data!C46</f>
        <v>men</v>
      </c>
      <c r="E20" s="26" t="str">
        <f>data!D46</f>
        <v>Norway</v>
      </c>
      <c r="F20" s="26">
        <f>data!E46</f>
        <v>95</v>
      </c>
      <c r="G20" s="64" t="str">
        <f>data!F46</f>
        <v>02:10,65</v>
      </c>
      <c r="H20" s="26"/>
      <c r="I20" s="78"/>
      <c r="J20" s="28"/>
    </row>
    <row r="21" spans="1:10" ht="12" customHeight="1">
      <c r="A21" s="68">
        <v>12</v>
      </c>
      <c r="B21" s="26">
        <f>data!A52</f>
        <v>44</v>
      </c>
      <c r="C21" s="53" t="str">
        <f>data!B52</f>
        <v>TARGOSZ Mateusz</v>
      </c>
      <c r="D21" s="53" t="str">
        <f>data!C52</f>
        <v>men</v>
      </c>
      <c r="E21" s="26" t="str">
        <f>data!D52</f>
        <v>Poland</v>
      </c>
      <c r="F21" s="26">
        <f>data!E52</f>
        <v>95</v>
      </c>
      <c r="G21" s="64" t="str">
        <f>data!F52</f>
        <v>02:20,44</v>
      </c>
      <c r="H21" s="26"/>
      <c r="I21" s="78"/>
      <c r="J21" s="31"/>
    </row>
    <row r="22" spans="1:10" ht="12" customHeight="1">
      <c r="A22" s="68">
        <v>13</v>
      </c>
      <c r="B22" s="26">
        <f>data!A27</f>
        <v>19</v>
      </c>
      <c r="C22" s="53" t="str">
        <f>data!B27</f>
        <v>PRISMANTAS Kristupas</v>
      </c>
      <c r="D22" s="53" t="str">
        <f>data!C27</f>
        <v>men</v>
      </c>
      <c r="E22" s="26" t="str">
        <f>data!D27</f>
        <v>Lithuania</v>
      </c>
      <c r="F22" s="26">
        <f>data!E27</f>
        <v>95</v>
      </c>
      <c r="G22" s="64" t="str">
        <f>data!F27</f>
        <v>02:25,84</v>
      </c>
      <c r="H22" s="26"/>
      <c r="I22" s="78"/>
      <c r="J22" s="31"/>
    </row>
    <row r="23" spans="1:10" ht="12" customHeight="1">
      <c r="A23" s="68">
        <v>14</v>
      </c>
      <c r="B23" s="26">
        <f>data!A25</f>
        <v>17</v>
      </c>
      <c r="C23" s="53" t="str">
        <f>data!B25</f>
        <v>TARGOSZ Włodzimierz</v>
      </c>
      <c r="D23" s="53" t="str">
        <f>data!C25</f>
        <v>men</v>
      </c>
      <c r="E23" s="26" t="str">
        <f>data!D25</f>
        <v>Poland</v>
      </c>
      <c r="F23" s="26">
        <f>data!E25</f>
        <v>95</v>
      </c>
      <c r="G23" s="64" t="str">
        <f>data!F25</f>
        <v>02:41,44</v>
      </c>
      <c r="H23" s="26"/>
      <c r="I23" s="78"/>
      <c r="J23" s="31"/>
    </row>
    <row r="24" spans="1:10" ht="12" customHeight="1">
      <c r="A24" s="68">
        <v>15</v>
      </c>
      <c r="B24" s="26">
        <f>data!A61</f>
        <v>53</v>
      </c>
      <c r="C24" s="53" t="str">
        <f>data!B61</f>
        <v>SCHWARZ Markus</v>
      </c>
      <c r="D24" s="53" t="str">
        <f>data!C61</f>
        <v>men</v>
      </c>
      <c r="E24" s="26" t="str">
        <f>data!D61</f>
        <v>Switzerland</v>
      </c>
      <c r="F24" s="26">
        <f>data!E61</f>
        <v>95</v>
      </c>
      <c r="G24" s="64" t="str">
        <f>data!F61</f>
        <v>02:42,75</v>
      </c>
      <c r="H24" s="26"/>
      <c r="I24" s="78"/>
      <c r="J24" s="31"/>
    </row>
    <row r="25" spans="1:10" ht="12" customHeight="1">
      <c r="A25" s="68">
        <v>16</v>
      </c>
      <c r="B25" s="26">
        <f>data!A29</f>
        <v>21</v>
      </c>
      <c r="C25" s="53" t="str">
        <f>data!B29</f>
        <v>ERICSSON Lars-Eric</v>
      </c>
      <c r="D25" s="53" t="str">
        <f>data!C29</f>
        <v>men</v>
      </c>
      <c r="E25" s="26" t="str">
        <f>data!D29</f>
        <v>Sweden</v>
      </c>
      <c r="F25" s="26">
        <f>data!E29</f>
        <v>95</v>
      </c>
      <c r="G25" s="64" t="str">
        <f>data!F29</f>
        <v>03:04,03</v>
      </c>
      <c r="H25" s="26"/>
      <c r="I25" s="78"/>
      <c r="J25" s="32"/>
    </row>
    <row r="26" spans="1:10" ht="12" customHeight="1">
      <c r="A26" s="68">
        <v>17</v>
      </c>
      <c r="B26" s="26">
        <f>data!A22</f>
        <v>14</v>
      </c>
      <c r="C26" s="53" t="str">
        <f>data!B22</f>
        <v>GATTERMAIER Werner</v>
      </c>
      <c r="D26" s="53" t="str">
        <f>data!C22</f>
        <v>men</v>
      </c>
      <c r="E26" s="26" t="str">
        <f>data!D22</f>
        <v>Austria</v>
      </c>
      <c r="F26" s="26">
        <f>data!E22</f>
        <v>95</v>
      </c>
      <c r="G26" s="64" t="str">
        <f>data!F22</f>
        <v>03:05,34</v>
      </c>
      <c r="H26" s="26"/>
      <c r="I26" s="78"/>
      <c r="J26" s="28"/>
    </row>
    <row r="27" spans="1:10" ht="12" customHeight="1">
      <c r="A27" s="68">
        <v>18</v>
      </c>
      <c r="B27" s="26">
        <f>data!A45</f>
        <v>37</v>
      </c>
      <c r="C27" s="53" t="str">
        <f>data!B45</f>
        <v>PUIGVI  Juan</v>
      </c>
      <c r="D27" s="53" t="str">
        <f>data!C45</f>
        <v>men</v>
      </c>
      <c r="E27" s="26" t="str">
        <f>data!D45</f>
        <v>Spain</v>
      </c>
      <c r="F27" s="26">
        <f>data!E45</f>
        <v>95</v>
      </c>
      <c r="G27" s="64" t="str">
        <f>data!F45</f>
        <v>03:13,44</v>
      </c>
      <c r="H27" s="26"/>
      <c r="I27" s="78"/>
      <c r="J27" s="28"/>
    </row>
    <row r="28" spans="1:10" ht="12" customHeight="1">
      <c r="A28" s="68">
        <v>19</v>
      </c>
      <c r="B28" s="26">
        <f>data!A39</f>
        <v>31</v>
      </c>
      <c r="C28" s="53" t="str">
        <f>data!B39</f>
        <v>LUSSI Gerhard</v>
      </c>
      <c r="D28" s="53" t="str">
        <f>data!C39</f>
        <v>men</v>
      </c>
      <c r="E28" s="26" t="str">
        <f>data!D39</f>
        <v>Switzerland</v>
      </c>
      <c r="F28" s="26">
        <f>data!E39</f>
        <v>95</v>
      </c>
      <c r="G28" s="64" t="str">
        <f>data!F39</f>
        <v>03:19,66</v>
      </c>
      <c r="H28" s="26"/>
      <c r="I28" s="78"/>
      <c r="J28" s="28"/>
    </row>
    <row r="29" spans="1:10" ht="12" customHeight="1">
      <c r="A29" s="68">
        <v>20</v>
      </c>
      <c r="B29" s="26">
        <f>data!A64</f>
        <v>56</v>
      </c>
      <c r="C29" s="53" t="str">
        <f>data!B64</f>
        <v>MOŚKO Zbigniew</v>
      </c>
      <c r="D29" s="53" t="str">
        <f>data!C64</f>
        <v>men</v>
      </c>
      <c r="E29" s="26" t="str">
        <f>data!D64</f>
        <v>Poland</v>
      </c>
      <c r="F29" s="26">
        <f>data!E64</f>
        <v>95</v>
      </c>
      <c r="G29" s="64" t="str">
        <f>data!F64</f>
        <v>03:46,96</v>
      </c>
      <c r="H29" s="26"/>
      <c r="I29" s="78"/>
      <c r="J29" s="28"/>
    </row>
    <row r="30" spans="1:10" ht="12" customHeight="1">
      <c r="A30" s="68">
        <v>21</v>
      </c>
      <c r="B30" s="26">
        <f>data!A20</f>
        <v>12</v>
      </c>
      <c r="C30" s="53" t="str">
        <f>data!B20</f>
        <v>STRAND Tomasz</v>
      </c>
      <c r="D30" s="53" t="str">
        <f>data!C20</f>
        <v>men</v>
      </c>
      <c r="E30" s="26" t="str">
        <f>data!D20</f>
        <v>Czech Republic</v>
      </c>
      <c r="F30" s="26">
        <f>data!E20</f>
        <v>95</v>
      </c>
      <c r="G30" s="64" t="str">
        <f>data!F20</f>
        <v>03:50,54</v>
      </c>
      <c r="H30" s="26"/>
      <c r="I30" s="65"/>
      <c r="J30" s="28"/>
    </row>
    <row r="31" spans="1:10" ht="12" customHeight="1">
      <c r="A31" s="68">
        <v>22</v>
      </c>
      <c r="B31" s="26">
        <f>data!A21</f>
        <v>13</v>
      </c>
      <c r="C31" s="53" t="str">
        <f>data!B21</f>
        <v>HASSIG Reto</v>
      </c>
      <c r="D31" s="53" t="str">
        <f>data!C21</f>
        <v>men</v>
      </c>
      <c r="E31" s="26" t="str">
        <f>data!D21</f>
        <v>Switzerland</v>
      </c>
      <c r="F31" s="26">
        <f>data!E21</f>
        <v>95</v>
      </c>
      <c r="G31" s="64" t="str">
        <f>data!F21</f>
        <v>03:55,62</v>
      </c>
      <c r="H31" s="26"/>
      <c r="I31" s="65"/>
      <c r="J31" s="28"/>
    </row>
    <row r="32" spans="1:10" ht="12" customHeight="1">
      <c r="A32" s="68">
        <v>23</v>
      </c>
      <c r="B32" s="26">
        <f>data!A14</f>
        <v>6</v>
      </c>
      <c r="C32" s="53" t="str">
        <f>data!B14</f>
        <v>KUZA Jacek</v>
      </c>
      <c r="D32" s="53" t="str">
        <f>data!C14</f>
        <v>men</v>
      </c>
      <c r="E32" s="26" t="str">
        <f>data!D14</f>
        <v>Poland</v>
      </c>
      <c r="F32" s="26">
        <f>data!E14</f>
        <v>95</v>
      </c>
      <c r="G32" s="64" t="str">
        <f>data!F14</f>
        <v>04:01,00</v>
      </c>
      <c r="H32" s="26"/>
      <c r="I32" s="65"/>
      <c r="J32" s="28"/>
    </row>
    <row r="33" spans="1:10" ht="12" customHeight="1">
      <c r="A33" s="68">
        <v>24</v>
      </c>
      <c r="B33" s="26">
        <f>data!A41</f>
        <v>33</v>
      </c>
      <c r="C33" s="53" t="str">
        <f>data!B41</f>
        <v>LEXA Tomasz</v>
      </c>
      <c r="D33" s="53" t="str">
        <f>data!C41</f>
        <v>men</v>
      </c>
      <c r="E33" s="26" t="str">
        <f>data!D41</f>
        <v>Czech Republic</v>
      </c>
      <c r="F33" s="26">
        <f>data!E41</f>
        <v>90</v>
      </c>
      <c r="G33" s="64" t="str">
        <f>data!F41</f>
        <v>02:02,41</v>
      </c>
      <c r="H33" s="26"/>
      <c r="I33" s="65"/>
      <c r="J33" s="28"/>
    </row>
    <row r="34" spans="1:10" ht="12" customHeight="1">
      <c r="A34" s="68">
        <v>25</v>
      </c>
      <c r="B34" s="26">
        <f>data!A49</f>
        <v>41</v>
      </c>
      <c r="C34" s="53" t="str">
        <f>data!B49</f>
        <v>POPOVIC Marko</v>
      </c>
      <c r="D34" s="53" t="str">
        <f>data!C49</f>
        <v>men</v>
      </c>
      <c r="E34" s="26" t="str">
        <f>data!D49</f>
        <v>Croatia</v>
      </c>
      <c r="F34" s="26">
        <f>data!E49</f>
        <v>90</v>
      </c>
      <c r="G34" s="64" t="str">
        <f>data!F49</f>
        <v>02:20,94</v>
      </c>
      <c r="H34" s="26"/>
      <c r="I34" s="65"/>
      <c r="J34" s="32"/>
    </row>
    <row r="35" spans="1:10" ht="12" customHeight="1">
      <c r="A35" s="68">
        <v>26</v>
      </c>
      <c r="B35" s="26">
        <f>data!A33</f>
        <v>25</v>
      </c>
      <c r="C35" s="53" t="str">
        <f>data!B33</f>
        <v>LUXA Jozef</v>
      </c>
      <c r="D35" s="53" t="str">
        <f>data!C33</f>
        <v>men</v>
      </c>
      <c r="E35" s="26" t="str">
        <f>data!D33</f>
        <v>Czech Republic</v>
      </c>
      <c r="F35" s="26">
        <f>data!E33</f>
        <v>90</v>
      </c>
      <c r="G35" s="64" t="str">
        <f>data!F33</f>
        <v>02:29,51</v>
      </c>
      <c r="H35" s="26"/>
      <c r="I35" s="65"/>
      <c r="J35" s="32"/>
    </row>
    <row r="36" spans="1:10" ht="12" customHeight="1">
      <c r="A36" s="68">
        <v>27</v>
      </c>
      <c r="B36" s="26">
        <f>data!A60</f>
        <v>52</v>
      </c>
      <c r="C36" s="53" t="str">
        <f>data!B60</f>
        <v>LUXA Jan</v>
      </c>
      <c r="D36" s="53" t="str">
        <f>data!C60</f>
        <v>men</v>
      </c>
      <c r="E36" s="26" t="str">
        <f>data!D60</f>
        <v>Czech Republic</v>
      </c>
      <c r="F36" s="26">
        <f>data!E60</f>
        <v>90</v>
      </c>
      <c r="G36" s="64" t="str">
        <f>data!F60</f>
        <v>02:39,81</v>
      </c>
      <c r="H36" s="26"/>
      <c r="I36" s="65"/>
      <c r="J36" s="32"/>
    </row>
    <row r="37" spans="1:10" ht="12" customHeight="1">
      <c r="A37" s="68">
        <v>28</v>
      </c>
      <c r="B37" s="26">
        <f>data!A59</f>
        <v>51</v>
      </c>
      <c r="C37" s="53" t="str">
        <f>data!B59</f>
        <v>SVIRBUTAVICIUS Marjonas</v>
      </c>
      <c r="D37" s="53" t="str">
        <f>data!C59</f>
        <v>men</v>
      </c>
      <c r="E37" s="26" t="str">
        <f>data!D59</f>
        <v>Lithuania</v>
      </c>
      <c r="F37" s="26">
        <f>data!E59</f>
        <v>90</v>
      </c>
      <c r="G37" s="64" t="str">
        <f>data!F59</f>
        <v>02:41,43</v>
      </c>
      <c r="H37" s="26"/>
      <c r="I37" s="65"/>
      <c r="J37" s="32"/>
    </row>
    <row r="38" spans="1:10" ht="12" customHeight="1">
      <c r="A38" s="68">
        <v>29</v>
      </c>
      <c r="B38" s="26">
        <f>data!A66</f>
        <v>58</v>
      </c>
      <c r="C38" s="53" t="str">
        <f>data!B66</f>
        <v>GRUNIGER Fredi</v>
      </c>
      <c r="D38" s="53" t="str">
        <f>data!C66</f>
        <v>men</v>
      </c>
      <c r="E38" s="26" t="str">
        <f>data!D66</f>
        <v>Switzerland</v>
      </c>
      <c r="F38" s="26">
        <f>data!E66</f>
        <v>90</v>
      </c>
      <c r="G38" s="64" t="str">
        <f>data!F66</f>
        <v>03:03,53</v>
      </c>
      <c r="H38" s="26"/>
      <c r="I38" s="65"/>
      <c r="J38" s="32"/>
    </row>
    <row r="39" spans="1:10" ht="12" customHeight="1">
      <c r="A39" s="68">
        <v>30</v>
      </c>
      <c r="B39" s="26">
        <f>data!A36</f>
        <v>28</v>
      </c>
      <c r="C39" s="53" t="str">
        <f>data!B36</f>
        <v>WALLNSTORFER Kurt</v>
      </c>
      <c r="D39" s="53" t="str">
        <f>data!C36</f>
        <v>men</v>
      </c>
      <c r="E39" s="26" t="str">
        <f>data!D36</f>
        <v>Austria</v>
      </c>
      <c r="F39" s="26">
        <f>data!E36</f>
        <v>90</v>
      </c>
      <c r="G39" s="64" t="str">
        <f>data!F36</f>
        <v>03:06,10</v>
      </c>
      <c r="H39" s="26"/>
      <c r="I39" s="65"/>
      <c r="J39" s="32"/>
    </row>
    <row r="40" spans="1:10" ht="12" customHeight="1">
      <c r="A40" s="68">
        <v>31</v>
      </c>
      <c r="B40" s="26">
        <f>data!A32</f>
        <v>24</v>
      </c>
      <c r="C40" s="53" t="str">
        <f>data!B32</f>
        <v>PAPRZYCKI Janusz</v>
      </c>
      <c r="D40" s="53" t="str">
        <f>data!C32</f>
        <v>men</v>
      </c>
      <c r="E40" s="26" t="str">
        <f>data!D32</f>
        <v>Poland</v>
      </c>
      <c r="F40" s="26">
        <f>data!E32</f>
        <v>90</v>
      </c>
      <c r="G40" s="64" t="str">
        <f>data!F32</f>
        <v>03:15,15</v>
      </c>
      <c r="H40" s="26"/>
      <c r="I40" s="65"/>
      <c r="J40" s="32"/>
    </row>
    <row r="41" spans="1:10" ht="12" customHeight="1">
      <c r="A41" s="68">
        <v>32</v>
      </c>
      <c r="B41" s="26">
        <f>data!A30</f>
        <v>22</v>
      </c>
      <c r="C41" s="53" t="str">
        <f>data!B30</f>
        <v>MESZAROS Jan</v>
      </c>
      <c r="D41" s="53" t="str">
        <f>data!C30</f>
        <v>men</v>
      </c>
      <c r="E41" s="26" t="str">
        <f>data!D30</f>
        <v>Slovakia</v>
      </c>
      <c r="F41" s="26">
        <f>data!E30</f>
        <v>90</v>
      </c>
      <c r="G41" s="64" t="str">
        <f>data!F30</f>
        <v>03:20,39</v>
      </c>
      <c r="H41" s="26"/>
      <c r="I41" s="65"/>
      <c r="J41" s="32"/>
    </row>
    <row r="42" spans="1:10" ht="12" customHeight="1">
      <c r="A42" s="68">
        <v>33</v>
      </c>
      <c r="B42" s="26">
        <f>data!A57</f>
        <v>49</v>
      </c>
      <c r="C42" s="53" t="str">
        <f>data!B57</f>
        <v>MEINDL Harald</v>
      </c>
      <c r="D42" s="53" t="str">
        <f>data!C57</f>
        <v>men</v>
      </c>
      <c r="E42" s="26" t="str">
        <f>data!D57</f>
        <v>Austria</v>
      </c>
      <c r="F42" s="26">
        <f>data!E57</f>
        <v>90</v>
      </c>
      <c r="G42" s="64" t="str">
        <f>data!F57</f>
        <v>03:34,66</v>
      </c>
      <c r="H42" s="26"/>
      <c r="I42" s="65"/>
      <c r="J42" s="32"/>
    </row>
    <row r="43" spans="1:10" ht="12" customHeight="1">
      <c r="A43" s="68">
        <v>34</v>
      </c>
      <c r="B43" s="26">
        <f>data!A56</f>
        <v>48</v>
      </c>
      <c r="C43" s="53" t="str">
        <f>data!B56</f>
        <v>HNIZDIL Daniel</v>
      </c>
      <c r="D43" s="53" t="str">
        <f>data!C56</f>
        <v>men</v>
      </c>
      <c r="E43" s="26" t="str">
        <f>data!D56</f>
        <v>Czech Republic</v>
      </c>
      <c r="F43" s="26">
        <f>data!E56</f>
        <v>90</v>
      </c>
      <c r="G43" s="64" t="str">
        <f>data!F56</f>
        <v>03:48,25</v>
      </c>
      <c r="H43" s="26"/>
      <c r="I43" s="65"/>
      <c r="J43" s="32"/>
    </row>
    <row r="44" spans="1:10" ht="12" customHeight="1">
      <c r="A44" s="68">
        <v>35</v>
      </c>
      <c r="B44" s="26">
        <f>data!A62</f>
        <v>54</v>
      </c>
      <c r="C44" s="53" t="str">
        <f>data!B62</f>
        <v>MESZAROS Robert</v>
      </c>
      <c r="D44" s="53" t="str">
        <f>data!C62</f>
        <v>men</v>
      </c>
      <c r="E44" s="26" t="str">
        <f>data!D62</f>
        <v>Slovakia</v>
      </c>
      <c r="F44" s="26">
        <f>data!E62</f>
        <v>90</v>
      </c>
      <c r="G44" s="64" t="str">
        <f>data!F62</f>
        <v>04:04,47</v>
      </c>
      <c r="H44" s="26"/>
      <c r="I44" s="65"/>
      <c r="J44" s="32"/>
    </row>
    <row r="45" spans="1:10" ht="12" customHeight="1">
      <c r="A45" s="68">
        <v>36</v>
      </c>
      <c r="B45" s="26">
        <f>data!A40</f>
        <v>32</v>
      </c>
      <c r="C45" s="53" t="str">
        <f>data!B40</f>
        <v>NOGA Marek</v>
      </c>
      <c r="D45" s="53" t="str">
        <f>data!C40</f>
        <v>men</v>
      </c>
      <c r="E45" s="26" t="str">
        <f>data!D40</f>
        <v>Poland</v>
      </c>
      <c r="F45" s="26">
        <f>data!E40</f>
        <v>90</v>
      </c>
      <c r="G45" s="64" t="str">
        <f>data!F40</f>
        <v>04:11,28</v>
      </c>
      <c r="H45" s="26"/>
      <c r="I45" s="65"/>
      <c r="J45" s="32"/>
    </row>
    <row r="46" spans="1:10" ht="12" customHeight="1">
      <c r="A46" s="68">
        <v>37</v>
      </c>
      <c r="B46" s="26">
        <f>data!A51</f>
        <v>43</v>
      </c>
      <c r="C46" s="53" t="str">
        <f>data!B51</f>
        <v>FURLAN Borut</v>
      </c>
      <c r="D46" s="53" t="str">
        <f>data!C51</f>
        <v>men</v>
      </c>
      <c r="E46" s="26" t="str">
        <f>data!D51</f>
        <v>Slovenia</v>
      </c>
      <c r="F46" s="26">
        <f>data!E51</f>
        <v>85</v>
      </c>
      <c r="G46" s="64" t="str">
        <f>data!F51</f>
        <v>02:36,97</v>
      </c>
      <c r="H46" s="26"/>
      <c r="I46" s="65"/>
      <c r="J46" s="32"/>
    </row>
    <row r="47" spans="1:10" ht="12" customHeight="1">
      <c r="A47" s="68">
        <v>38</v>
      </c>
      <c r="B47" s="26">
        <f>data!A26</f>
        <v>18</v>
      </c>
      <c r="C47" s="53" t="str">
        <f>data!B26</f>
        <v>HERNANDEZ Leandro</v>
      </c>
      <c r="D47" s="53" t="str">
        <f>data!C26</f>
        <v>men</v>
      </c>
      <c r="E47" s="26" t="str">
        <f>data!D26</f>
        <v>Spain</v>
      </c>
      <c r="F47" s="26">
        <f>data!E26</f>
        <v>85</v>
      </c>
      <c r="G47" s="64" t="str">
        <f>data!F26</f>
        <v>02:42,94</v>
      </c>
      <c r="H47" s="26"/>
      <c r="I47" s="65"/>
      <c r="J47" s="32"/>
    </row>
    <row r="48" spans="1:10" ht="12" customHeight="1">
      <c r="A48" s="68">
        <v>39</v>
      </c>
      <c r="B48" s="26">
        <f>data!A50</f>
        <v>42</v>
      </c>
      <c r="C48" s="53" t="str">
        <f>data!B50</f>
        <v>HARTER Michael</v>
      </c>
      <c r="D48" s="53" t="str">
        <f>data!C50</f>
        <v>men</v>
      </c>
      <c r="E48" s="26" t="str">
        <f>data!D50</f>
        <v>Germany</v>
      </c>
      <c r="F48" s="26">
        <f>data!E50</f>
        <v>85</v>
      </c>
      <c r="G48" s="64" t="str">
        <f>data!F50</f>
        <v>03:11,41</v>
      </c>
      <c r="H48" s="26"/>
      <c r="I48" s="65"/>
      <c r="J48" s="32"/>
    </row>
    <row r="49" spans="1:10" ht="12" customHeight="1">
      <c r="A49" s="68">
        <v>40</v>
      </c>
      <c r="B49" s="26">
        <f>data!A19</f>
        <v>11</v>
      </c>
      <c r="C49" s="53" t="str">
        <f>data!B19</f>
        <v>BAQUE Rafael</v>
      </c>
      <c r="D49" s="53" t="str">
        <f>data!C19</f>
        <v>men</v>
      </c>
      <c r="E49" s="26" t="str">
        <f>data!D19</f>
        <v>Spain</v>
      </c>
      <c r="F49" s="26">
        <f>data!E19</f>
        <v>80</v>
      </c>
      <c r="G49" s="64" t="str">
        <f>data!F19</f>
        <v>01:46,72</v>
      </c>
      <c r="H49" s="26"/>
      <c r="I49" s="65"/>
      <c r="J49" s="32"/>
    </row>
    <row r="50" spans="1:10" ht="12" customHeight="1">
      <c r="A50" s="68">
        <v>41</v>
      </c>
      <c r="B50" s="26">
        <f>data!A10</f>
        <v>2</v>
      </c>
      <c r="C50" s="53" t="str">
        <f>data!B10</f>
        <v>STEVANOVIC Duszan</v>
      </c>
      <c r="D50" s="53" t="str">
        <f>data!C10</f>
        <v>men</v>
      </c>
      <c r="E50" s="26" t="str">
        <f>data!D10</f>
        <v>Slovenia</v>
      </c>
      <c r="F50" s="26">
        <f>data!E10</f>
        <v>80</v>
      </c>
      <c r="G50" s="64" t="str">
        <f>data!F10</f>
        <v>02:31,00</v>
      </c>
      <c r="H50" s="26"/>
      <c r="I50" s="65"/>
      <c r="J50" s="32"/>
    </row>
    <row r="51" spans="1:10" ht="12" customHeight="1">
      <c r="A51" s="68">
        <v>42</v>
      </c>
      <c r="B51" s="26">
        <f>data!A17</f>
        <v>9</v>
      </c>
      <c r="C51" s="53" t="str">
        <f>data!B17</f>
        <v>STRICKLER Otto</v>
      </c>
      <c r="D51" s="53" t="str">
        <f>data!C17</f>
        <v>men</v>
      </c>
      <c r="E51" s="26" t="str">
        <f>data!D17</f>
        <v>Switzerland</v>
      </c>
      <c r="F51" s="26">
        <f>data!E17</f>
        <v>80</v>
      </c>
      <c r="G51" s="64" t="str">
        <f>data!F17</f>
        <v>03:01,34</v>
      </c>
      <c r="H51" s="26"/>
      <c r="I51" s="65"/>
      <c r="J51" s="32"/>
    </row>
    <row r="52" spans="1:10" ht="12" customHeight="1">
      <c r="A52" s="68">
        <v>43</v>
      </c>
      <c r="B52" s="26">
        <f>data!A54</f>
        <v>46</v>
      </c>
      <c r="C52" s="53" t="str">
        <f>data!B54</f>
        <v>NAHLIK Rastislav</v>
      </c>
      <c r="D52" s="53" t="str">
        <f>data!C54</f>
        <v>men</v>
      </c>
      <c r="E52" s="26" t="str">
        <f>data!D54</f>
        <v>Slovakia</v>
      </c>
      <c r="F52" s="26">
        <f>data!E54</f>
        <v>80</v>
      </c>
      <c r="G52" s="64" t="str">
        <f>data!F54</f>
        <v>03:20,03</v>
      </c>
      <c r="H52" s="26"/>
      <c r="I52" s="65"/>
      <c r="J52" s="32"/>
    </row>
    <row r="53" spans="1:10" ht="12" customHeight="1">
      <c r="A53" s="68">
        <v>44</v>
      </c>
      <c r="B53" s="26">
        <f>data!A43</f>
        <v>35</v>
      </c>
      <c r="C53" s="53" t="str">
        <f>data!B43</f>
        <v>MESZAROS Juraj</v>
      </c>
      <c r="D53" s="53" t="str">
        <f>data!C43</f>
        <v>men</v>
      </c>
      <c r="E53" s="26" t="str">
        <f>data!D43</f>
        <v>Slovakia</v>
      </c>
      <c r="F53" s="26">
        <f>data!E43</f>
        <v>80</v>
      </c>
      <c r="G53" s="64" t="str">
        <f>data!F43</f>
        <v>05:00,54</v>
      </c>
      <c r="H53" s="26"/>
      <c r="I53" s="65"/>
      <c r="J53" s="32"/>
    </row>
    <row r="54" spans="1:10" ht="12" customHeight="1">
      <c r="A54" s="68">
        <v>45</v>
      </c>
      <c r="B54" s="26">
        <f>data!A48</f>
        <v>40</v>
      </c>
      <c r="C54" s="53" t="str">
        <f>data!B48</f>
        <v>WANLUND Hakan</v>
      </c>
      <c r="D54" s="53" t="str">
        <f>data!C48</f>
        <v>men</v>
      </c>
      <c r="E54" s="26" t="str">
        <f>data!D48</f>
        <v>Sweden</v>
      </c>
      <c r="F54" s="26">
        <f>data!E48</f>
        <v>75</v>
      </c>
      <c r="G54" s="64" t="str">
        <f>data!F48</f>
        <v>02:03,41</v>
      </c>
      <c r="H54" s="26"/>
      <c r="I54" s="65"/>
      <c r="J54" s="32"/>
    </row>
    <row r="55" spans="1:10" ht="12" customHeight="1">
      <c r="A55" s="68">
        <v>46</v>
      </c>
      <c r="B55" s="26">
        <f>data!A67</f>
        <v>59</v>
      </c>
      <c r="C55" s="53" t="str">
        <f>data!B67</f>
        <v>TURK Marino</v>
      </c>
      <c r="D55" s="53" t="str">
        <f>data!C67</f>
        <v>men</v>
      </c>
      <c r="E55" s="26" t="str">
        <f>data!D67</f>
        <v>Croatia</v>
      </c>
      <c r="F55" s="26">
        <f>data!E67</f>
        <v>75</v>
      </c>
      <c r="G55" s="64" t="str">
        <f>data!F67</f>
        <v>03:14,41</v>
      </c>
      <c r="H55" s="26"/>
      <c r="I55" s="65"/>
      <c r="J55" s="32"/>
    </row>
    <row r="56" spans="1:10" ht="12" customHeight="1">
      <c r="A56" s="68">
        <v>47</v>
      </c>
      <c r="B56" s="26">
        <f>data!A16</f>
        <v>8</v>
      </c>
      <c r="C56" s="53" t="str">
        <f>data!B16</f>
        <v>MEINDL Gerhard</v>
      </c>
      <c r="D56" s="53" t="str">
        <f>data!C16</f>
        <v>men</v>
      </c>
      <c r="E56" s="26" t="str">
        <f>data!D16</f>
        <v>Austria</v>
      </c>
      <c r="F56" s="26">
        <f>data!E16</f>
        <v>75</v>
      </c>
      <c r="G56" s="64" t="str">
        <f>data!F16</f>
        <v>03:27,75</v>
      </c>
      <c r="H56" s="26"/>
      <c r="I56" s="65"/>
      <c r="J56" s="32"/>
    </row>
    <row r="57" spans="1:10" ht="12" customHeight="1">
      <c r="A57" s="68">
        <v>48</v>
      </c>
      <c r="B57" s="26">
        <f>data!A11</f>
        <v>3</v>
      </c>
      <c r="C57" s="53" t="str">
        <f>data!B11</f>
        <v>POJE Dragan</v>
      </c>
      <c r="D57" s="53" t="str">
        <f>data!C11</f>
        <v>men</v>
      </c>
      <c r="E57" s="26" t="str">
        <f>data!D11</f>
        <v>Croatia</v>
      </c>
      <c r="F57" s="26">
        <f>data!E11</f>
        <v>75</v>
      </c>
      <c r="G57" s="64" t="str">
        <f>data!F11</f>
        <v>03:45,00</v>
      </c>
      <c r="H57" s="26"/>
      <c r="I57" s="65"/>
      <c r="J57" s="32"/>
    </row>
    <row r="58" spans="1:10" ht="12" customHeight="1">
      <c r="A58" s="68">
        <v>49</v>
      </c>
      <c r="B58" s="26">
        <f>data!A35</f>
        <v>27</v>
      </c>
      <c r="C58" s="53" t="str">
        <f>data!B35</f>
        <v>ROMANOVSKIS Aleksandreas</v>
      </c>
      <c r="D58" s="53" t="str">
        <f>data!C35</f>
        <v>men</v>
      </c>
      <c r="E58" s="26" t="str">
        <f>data!D35</f>
        <v>Lithuania</v>
      </c>
      <c r="F58" s="26">
        <f>data!E35</f>
        <v>75</v>
      </c>
      <c r="G58" s="64" t="str">
        <f>data!F35</f>
        <v>04:22,99</v>
      </c>
      <c r="H58" s="26"/>
      <c r="I58" s="65"/>
      <c r="J58" s="32"/>
    </row>
    <row r="59" spans="1:10" ht="12" customHeight="1">
      <c r="A59" s="68">
        <v>50</v>
      </c>
      <c r="B59" s="26">
        <f>data!A42</f>
        <v>34</v>
      </c>
      <c r="C59" s="53" t="str">
        <f>data!B42</f>
        <v>SINKEVICIUS Laurynas</v>
      </c>
      <c r="D59" s="53" t="str">
        <f>data!C42</f>
        <v>men</v>
      </c>
      <c r="E59" s="26" t="str">
        <f>data!D42</f>
        <v>Lithuania</v>
      </c>
      <c r="F59" s="26">
        <f>data!E42</f>
        <v>70</v>
      </c>
      <c r="G59" s="64" t="str">
        <f>data!F42</f>
        <v>03:36,28</v>
      </c>
      <c r="H59" s="26"/>
      <c r="I59" s="65"/>
      <c r="J59" s="32"/>
    </row>
    <row r="60" spans="1:10" ht="12" customHeight="1">
      <c r="A60" s="68">
        <v>51</v>
      </c>
      <c r="B60" s="26">
        <f>data!A47</f>
        <v>39</v>
      </c>
      <c r="C60" s="53" t="str">
        <f>data!B47</f>
        <v>GRGUR Lutz</v>
      </c>
      <c r="D60" s="53" t="str">
        <f>data!C47</f>
        <v>men</v>
      </c>
      <c r="E60" s="26" t="str">
        <f>data!D47</f>
        <v>Croatia</v>
      </c>
      <c r="F60" s="26">
        <f>data!E47</f>
        <v>55</v>
      </c>
      <c r="G60" s="64" t="str">
        <f>data!F47</f>
        <v>04:38,66</v>
      </c>
      <c r="H60" s="26"/>
      <c r="I60" s="65"/>
      <c r="J60" s="32"/>
    </row>
    <row r="61" spans="1:10" ht="12" customHeight="1">
      <c r="A61" s="68">
        <v>52</v>
      </c>
      <c r="B61" s="26">
        <f>data!A34</f>
        <v>26</v>
      </c>
      <c r="C61" s="53" t="str">
        <f>data!B34</f>
        <v>M GASQUE Jose</v>
      </c>
      <c r="D61" s="53" t="str">
        <f>data!C34</f>
        <v>men</v>
      </c>
      <c r="E61" s="26" t="str">
        <f>data!D34</f>
        <v>Spain</v>
      </c>
      <c r="F61" s="26">
        <f>data!E34</f>
        <v>50</v>
      </c>
      <c r="G61" s="64" t="str">
        <f>data!F34</f>
        <v>02:51,71</v>
      </c>
      <c r="H61" s="26"/>
      <c r="I61" s="65"/>
      <c r="J61" s="32"/>
    </row>
    <row r="62" spans="1:10" ht="12" customHeight="1">
      <c r="A62" s="68">
        <v>53</v>
      </c>
      <c r="B62" s="26">
        <f>data!A12</f>
        <v>4</v>
      </c>
      <c r="C62" s="53" t="str">
        <f>data!B12</f>
        <v>BARNILS Antonio</v>
      </c>
      <c r="D62" s="53" t="str">
        <f>data!C12</f>
        <v>men</v>
      </c>
      <c r="E62" s="26" t="str">
        <f>data!D12</f>
        <v>Spain</v>
      </c>
      <c r="F62" s="26">
        <f>data!E12</f>
        <v>50</v>
      </c>
      <c r="G62" s="64" t="str">
        <f>data!F12</f>
        <v>03:57,00</v>
      </c>
      <c r="H62" s="26"/>
      <c r="I62" s="65"/>
      <c r="J62" s="32"/>
    </row>
    <row r="63" spans="1:10" ht="12" customHeight="1">
      <c r="A63" s="68">
        <v>54</v>
      </c>
      <c r="B63" s="26">
        <f>data!A63</f>
        <v>55</v>
      </c>
      <c r="C63" s="53" t="str">
        <f>data!B63</f>
        <v>del ROSARIO Augustin</v>
      </c>
      <c r="D63" s="53" t="str">
        <f>data!C63</f>
        <v>men</v>
      </c>
      <c r="E63" s="26" t="str">
        <f>data!D63</f>
        <v>Spain</v>
      </c>
      <c r="F63" s="26">
        <f>data!E63</f>
        <v>10</v>
      </c>
      <c r="G63" s="64" t="str">
        <f>data!F63</f>
        <v>02:11,84</v>
      </c>
      <c r="H63" s="26"/>
      <c r="I63" s="65"/>
      <c r="J63" s="32"/>
    </row>
    <row r="64" spans="2:10" ht="13.5" customHeight="1">
      <c r="B64" s="33"/>
      <c r="C64" s="34"/>
      <c r="D64" s="34"/>
      <c r="E64" s="34"/>
      <c r="F64" s="33"/>
      <c r="G64" s="33"/>
      <c r="H64" s="35"/>
      <c r="I64" s="35"/>
      <c r="J64" s="32"/>
    </row>
    <row r="65" ht="10.5" customHeight="1">
      <c r="B65" s="36"/>
    </row>
    <row r="66" ht="10.5" customHeight="1"/>
    <row r="67" spans="3:9" ht="10.5" customHeight="1">
      <c r="C67" s="36"/>
      <c r="D67" s="36"/>
      <c r="H67" s="124"/>
      <c r="I67" s="124"/>
    </row>
    <row r="68" spans="3:9" ht="10.5" customHeight="1">
      <c r="C68" s="43"/>
      <c r="D68" s="43"/>
      <c r="H68" s="123"/>
      <c r="I68" s="123"/>
    </row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</sheetData>
  <mergeCells count="15">
    <mergeCell ref="H68:I68"/>
    <mergeCell ref="H67:I67"/>
    <mergeCell ref="F5:I5"/>
    <mergeCell ref="A7:A8"/>
    <mergeCell ref="B7:B8"/>
    <mergeCell ref="C7:C8"/>
    <mergeCell ref="D7:D8"/>
    <mergeCell ref="E7:E8"/>
    <mergeCell ref="F7:F8"/>
    <mergeCell ref="G7:G8"/>
    <mergeCell ref="H7:I7"/>
    <mergeCell ref="B1:I1"/>
    <mergeCell ref="B3:I3"/>
    <mergeCell ref="B2:I2"/>
    <mergeCell ref="E4:I4"/>
  </mergeCells>
  <printOptions/>
  <pageMargins left="0.984251968503937" right="0.1968503937007874" top="0.3937007874015748" bottom="0.1968503937007874" header="0.5118110236220472" footer="0.5118110236220472"/>
  <pageSetup fitToHeight="2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11"/>
  <dimension ref="A1:P30"/>
  <sheetViews>
    <sheetView workbookViewId="0" topLeftCell="A1">
      <selection activeCell="C29" sqref="C29"/>
    </sheetView>
  </sheetViews>
  <sheetFormatPr defaultColWidth="11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8.75390625" style="0" hidden="1" customWidth="1"/>
    <col min="5" max="5" width="14.00390625" style="0" customWidth="1"/>
    <col min="6" max="6" width="10.75390625" style="0" customWidth="1"/>
    <col min="7" max="7" width="8.75390625" style="0" customWidth="1"/>
    <col min="8" max="8" width="10.75390625" style="0" customWidth="1"/>
    <col min="9" max="9" width="8.75390625" style="0" customWidth="1"/>
    <col min="10" max="10" width="5.75390625" style="0" customWidth="1"/>
    <col min="11" max="11" width="7.875" style="0" customWidth="1"/>
    <col min="12" max="12" width="8.00390625" style="0" customWidth="1"/>
    <col min="13" max="16" width="6.75390625" style="0" customWidth="1"/>
    <col min="17" max="17" width="14.875" style="0" bestFit="1" customWidth="1"/>
    <col min="18" max="16384" width="9.125" style="0" customWidth="1"/>
  </cols>
  <sheetData>
    <row r="1" spans="2:9" ht="15" customHeight="1">
      <c r="B1" s="112"/>
      <c r="C1" s="112"/>
      <c r="D1" s="112"/>
      <c r="E1" s="112"/>
      <c r="F1" s="112"/>
      <c r="G1" s="112"/>
      <c r="H1" s="112"/>
      <c r="I1" s="112"/>
    </row>
    <row r="2" spans="2:11" ht="12" customHeight="1">
      <c r="B2" s="121" t="s">
        <v>1</v>
      </c>
      <c r="C2" s="121"/>
      <c r="D2" s="121"/>
      <c r="E2" s="121"/>
      <c r="F2" s="121"/>
      <c r="G2" s="121"/>
      <c r="H2" s="121"/>
      <c r="I2" s="121"/>
      <c r="J2" s="16"/>
      <c r="K2" s="16"/>
    </row>
    <row r="3" spans="2:11" ht="12" customHeight="1">
      <c r="B3" s="97" t="s">
        <v>46</v>
      </c>
      <c r="C3" s="97"/>
      <c r="D3" s="97"/>
      <c r="E3" s="97"/>
      <c r="F3" s="97"/>
      <c r="G3" s="97"/>
      <c r="H3" s="97"/>
      <c r="I3" s="97"/>
      <c r="J3" s="17"/>
      <c r="K3" s="17"/>
    </row>
    <row r="4" spans="2:11" ht="18" customHeight="1">
      <c r="B4" s="1"/>
      <c r="C4" s="1"/>
      <c r="D4" s="1"/>
      <c r="E4" s="122"/>
      <c r="F4" s="122"/>
      <c r="G4" s="122"/>
      <c r="H4" s="122"/>
      <c r="I4" s="122"/>
      <c r="J4" s="17"/>
      <c r="K4" s="17"/>
    </row>
    <row r="5" spans="2:11" ht="18" customHeight="1">
      <c r="B5" s="1"/>
      <c r="C5" s="1"/>
      <c r="D5" s="1"/>
      <c r="E5" s="1"/>
      <c r="F5" s="125" t="s">
        <v>44</v>
      </c>
      <c r="G5" s="125"/>
      <c r="H5" s="125"/>
      <c r="I5" s="125"/>
      <c r="J5" s="17"/>
      <c r="K5" s="17"/>
    </row>
    <row r="6" spans="2:11" ht="18" customHeight="1">
      <c r="B6" s="1"/>
      <c r="C6" s="1"/>
      <c r="D6" s="1"/>
      <c r="E6" s="1"/>
      <c r="F6" s="1"/>
      <c r="G6" s="1"/>
      <c r="H6" s="19"/>
      <c r="I6" s="45" t="s">
        <v>72</v>
      </c>
      <c r="J6" s="17"/>
      <c r="K6" s="17"/>
    </row>
    <row r="7" spans="1:10" ht="12" customHeight="1">
      <c r="A7" s="126" t="s">
        <v>64</v>
      </c>
      <c r="B7" s="126" t="s">
        <v>3</v>
      </c>
      <c r="C7" s="126" t="s">
        <v>63</v>
      </c>
      <c r="D7" s="126" t="s">
        <v>50</v>
      </c>
      <c r="E7" s="126" t="s">
        <v>62</v>
      </c>
      <c r="F7" s="126" t="s">
        <v>65</v>
      </c>
      <c r="G7" s="126" t="s">
        <v>45</v>
      </c>
      <c r="H7" s="96" t="s">
        <v>66</v>
      </c>
      <c r="I7" s="96"/>
      <c r="J7" s="21"/>
    </row>
    <row r="8" spans="1:16" ht="12" customHeight="1">
      <c r="A8" s="127"/>
      <c r="B8" s="127"/>
      <c r="C8" s="127"/>
      <c r="D8" s="127"/>
      <c r="E8" s="127"/>
      <c r="F8" s="127"/>
      <c r="G8" s="127"/>
      <c r="H8" s="20" t="s">
        <v>65</v>
      </c>
      <c r="I8" s="20" t="s">
        <v>45</v>
      </c>
      <c r="J8" s="24"/>
      <c r="P8" s="25"/>
    </row>
    <row r="9" spans="1:16" ht="9" customHeight="1">
      <c r="A9" s="49"/>
      <c r="B9" s="49"/>
      <c r="C9" s="49"/>
      <c r="D9" s="49"/>
      <c r="E9" s="49"/>
      <c r="F9" s="49"/>
      <c r="G9" s="49"/>
      <c r="H9" s="49"/>
      <c r="I9" s="49"/>
      <c r="J9" s="24"/>
      <c r="P9" s="25"/>
    </row>
    <row r="10" spans="1:10" ht="19.5" customHeight="1">
      <c r="A10" s="68">
        <v>1</v>
      </c>
      <c r="B10" s="70">
        <f>data!A81</f>
        <v>73</v>
      </c>
      <c r="C10" s="71" t="str">
        <f>data!B81</f>
        <v>ZINNER Alena</v>
      </c>
      <c r="D10" s="71" t="str">
        <f>data!C81</f>
        <v>ladies</v>
      </c>
      <c r="E10" s="70" t="str">
        <f>data!D81</f>
        <v>Austria</v>
      </c>
      <c r="F10" s="70">
        <f>data!E81</f>
        <v>90</v>
      </c>
      <c r="G10" s="72" t="str">
        <f>data!F81</f>
        <v>02:51,09</v>
      </c>
      <c r="H10" s="70">
        <v>100</v>
      </c>
      <c r="I10" s="77" t="s">
        <v>110</v>
      </c>
      <c r="J10" s="32"/>
    </row>
    <row r="11" spans="1:10" ht="19.5" customHeight="1">
      <c r="A11" s="68">
        <v>2</v>
      </c>
      <c r="B11" s="70">
        <f>data!A71</f>
        <v>63</v>
      </c>
      <c r="C11" s="71" t="str">
        <f>data!B71</f>
        <v>MAISEL Jana</v>
      </c>
      <c r="D11" s="71" t="str">
        <f>data!C71</f>
        <v>ladies</v>
      </c>
      <c r="E11" s="70" t="str">
        <f>data!D71</f>
        <v>Germany</v>
      </c>
      <c r="F11" s="70">
        <f>data!E71</f>
        <v>95</v>
      </c>
      <c r="G11" s="72" t="str">
        <f>data!F71</f>
        <v>03:10,27</v>
      </c>
      <c r="H11" s="70">
        <v>90</v>
      </c>
      <c r="I11" s="77" t="s">
        <v>114</v>
      </c>
      <c r="J11" s="32"/>
    </row>
    <row r="12" spans="1:10" ht="19.5" customHeight="1">
      <c r="A12" s="68">
        <v>3</v>
      </c>
      <c r="B12" s="70">
        <f>data!A82</f>
        <v>74</v>
      </c>
      <c r="C12" s="71" t="str">
        <f>data!B82</f>
        <v>HAVELKOVA Tereza</v>
      </c>
      <c r="D12" s="71" t="str">
        <f>data!C82</f>
        <v>ladies</v>
      </c>
      <c r="E12" s="70" t="str">
        <f>data!D82</f>
        <v>Czech Republic</v>
      </c>
      <c r="F12" s="70">
        <f>data!E82</f>
        <v>95</v>
      </c>
      <c r="G12" s="72" t="str">
        <f>data!F82</f>
        <v>04:39,47</v>
      </c>
      <c r="H12" s="70">
        <v>85</v>
      </c>
      <c r="I12" s="77" t="s">
        <v>111</v>
      </c>
      <c r="J12" s="32"/>
    </row>
    <row r="13" spans="1:10" ht="13.5" customHeight="1">
      <c r="A13" s="68">
        <v>4</v>
      </c>
      <c r="B13" s="73">
        <f>data!A77</f>
        <v>69</v>
      </c>
      <c r="C13" s="74" t="str">
        <f>data!B77</f>
        <v>BIALIK Iwona</v>
      </c>
      <c r="D13" s="74" t="str">
        <f>data!C77</f>
        <v>ladies</v>
      </c>
      <c r="E13" s="73" t="str">
        <f>data!D77</f>
        <v>Poland</v>
      </c>
      <c r="F13" s="73">
        <f>data!E77</f>
        <v>85</v>
      </c>
      <c r="G13" s="75" t="str">
        <f>data!F77</f>
        <v>04:08,94</v>
      </c>
      <c r="H13" s="26">
        <v>85</v>
      </c>
      <c r="I13" s="76" t="s">
        <v>115</v>
      </c>
      <c r="J13" s="32"/>
    </row>
    <row r="14" spans="1:10" ht="13.5" customHeight="1">
      <c r="A14" s="68">
        <v>5</v>
      </c>
      <c r="B14" s="73">
        <f>data!A80</f>
        <v>72</v>
      </c>
      <c r="C14" s="74" t="str">
        <f>data!B80</f>
        <v>WŁODARSKA Urszula</v>
      </c>
      <c r="D14" s="74" t="str">
        <f>data!C80</f>
        <v>ladies</v>
      </c>
      <c r="E14" s="73" t="str">
        <f>data!D80</f>
        <v>Poland</v>
      </c>
      <c r="F14" s="73">
        <f>data!E80</f>
        <v>95</v>
      </c>
      <c r="G14" s="75" t="str">
        <f>data!F80</f>
        <v>04:12,25</v>
      </c>
      <c r="H14" s="26">
        <v>85</v>
      </c>
      <c r="I14" s="76" t="s">
        <v>113</v>
      </c>
      <c r="J14" s="32"/>
    </row>
    <row r="15" spans="1:10" ht="13.5" customHeight="1">
      <c r="A15" s="68">
        <v>6</v>
      </c>
      <c r="B15" s="73">
        <f>data!A78</f>
        <v>70</v>
      </c>
      <c r="C15" s="74" t="str">
        <f>data!B78</f>
        <v>DURRWALD Sabrina</v>
      </c>
      <c r="D15" s="74" t="str">
        <f>data!C78</f>
        <v>ladies</v>
      </c>
      <c r="E15" s="73" t="str">
        <f>data!D78</f>
        <v>Germany</v>
      </c>
      <c r="F15" s="73">
        <f>data!E78</f>
        <v>85</v>
      </c>
      <c r="G15" s="75" t="str">
        <f>data!F78</f>
        <v>03:26,93</v>
      </c>
      <c r="H15" s="26">
        <v>80</v>
      </c>
      <c r="I15" s="76" t="s">
        <v>112</v>
      </c>
      <c r="J15" s="32"/>
    </row>
    <row r="16" spans="1:10" ht="13.5" customHeight="1">
      <c r="A16" s="68">
        <v>7</v>
      </c>
      <c r="B16" s="26">
        <f>data!A68</f>
        <v>60</v>
      </c>
      <c r="C16" s="53" t="str">
        <f>data!B68</f>
        <v>KOCIROVA Zuzanna</v>
      </c>
      <c r="D16" s="53" t="str">
        <f>data!C68</f>
        <v>ladies</v>
      </c>
      <c r="E16" s="26" t="str">
        <f>data!D68</f>
        <v>Czech Republic</v>
      </c>
      <c r="F16" s="26">
        <f>data!E68</f>
        <v>80</v>
      </c>
      <c r="G16" s="64" t="str">
        <f>data!F68</f>
        <v>03:17,29</v>
      </c>
      <c r="H16" s="26"/>
      <c r="I16" s="76"/>
      <c r="J16" s="32"/>
    </row>
    <row r="17" spans="1:10" ht="13.5" customHeight="1">
      <c r="A17" s="68">
        <v>8</v>
      </c>
      <c r="B17" s="26">
        <f>data!A73</f>
        <v>65</v>
      </c>
      <c r="C17" s="53" t="str">
        <f>data!B73</f>
        <v>TALAR Monika</v>
      </c>
      <c r="D17" s="53" t="str">
        <f>data!C73</f>
        <v>ladies</v>
      </c>
      <c r="E17" s="26" t="str">
        <f>data!D73</f>
        <v>Poland</v>
      </c>
      <c r="F17" s="26">
        <f>data!E73</f>
        <v>75</v>
      </c>
      <c r="G17" s="64" t="str">
        <f>data!F73</f>
        <v>03:16,82</v>
      </c>
      <c r="H17" s="26"/>
      <c r="I17" s="76"/>
      <c r="J17" s="32"/>
    </row>
    <row r="18" spans="1:10" ht="13.5" customHeight="1">
      <c r="A18" s="68">
        <v>9</v>
      </c>
      <c r="B18" s="26">
        <f>data!A74</f>
        <v>66</v>
      </c>
      <c r="C18" s="53" t="str">
        <f>data!B74</f>
        <v>ERNST Kathrin</v>
      </c>
      <c r="D18" s="53" t="str">
        <f>data!C74</f>
        <v>ladies</v>
      </c>
      <c r="E18" s="26" t="str">
        <f>data!D74</f>
        <v>Germany</v>
      </c>
      <c r="F18" s="26">
        <f>data!E74</f>
        <v>70</v>
      </c>
      <c r="G18" s="64" t="str">
        <f>data!F74</f>
        <v>02:29,79</v>
      </c>
      <c r="H18" s="26"/>
      <c r="I18" s="76"/>
      <c r="J18" s="32"/>
    </row>
    <row r="19" spans="1:10" ht="13.5" customHeight="1">
      <c r="A19" s="68">
        <v>10</v>
      </c>
      <c r="B19" s="26">
        <f>data!A70</f>
        <v>62</v>
      </c>
      <c r="C19" s="53" t="str">
        <f>data!B70</f>
        <v>MIKOVA Barbora</v>
      </c>
      <c r="D19" s="53" t="str">
        <f>data!C70</f>
        <v>ladies</v>
      </c>
      <c r="E19" s="26" t="str">
        <f>data!D70</f>
        <v>Czech Republic</v>
      </c>
      <c r="F19" s="26">
        <f>data!E70</f>
        <v>65</v>
      </c>
      <c r="G19" s="64" t="str">
        <f>data!F70</f>
        <v>03:01,50</v>
      </c>
      <c r="H19" s="26"/>
      <c r="I19" s="76"/>
      <c r="J19" s="32"/>
    </row>
    <row r="20" spans="1:10" ht="13.5" customHeight="1">
      <c r="A20" s="68">
        <v>11</v>
      </c>
      <c r="B20" s="26">
        <f>data!A83</f>
        <v>75</v>
      </c>
      <c r="C20" s="53" t="str">
        <f>data!B83</f>
        <v>SKYRUD Bente</v>
      </c>
      <c r="D20" s="53" t="str">
        <f>data!C83</f>
        <v>ladies</v>
      </c>
      <c r="E20" s="26" t="str">
        <f>data!D83</f>
        <v>Norway</v>
      </c>
      <c r="F20" s="26">
        <f>data!E83</f>
        <v>65</v>
      </c>
      <c r="G20" s="64" t="str">
        <f>data!F83</f>
        <v>03:20,34</v>
      </c>
      <c r="H20" s="26"/>
      <c r="I20" s="76"/>
      <c r="J20" s="32"/>
    </row>
    <row r="21" spans="1:10" ht="13.5" customHeight="1">
      <c r="A21" s="68">
        <v>12</v>
      </c>
      <c r="B21" s="26">
        <f>data!A69</f>
        <v>61</v>
      </c>
      <c r="C21" s="53" t="str">
        <f>data!B69</f>
        <v>EMBEROVA Zuzana</v>
      </c>
      <c r="D21" s="53" t="str">
        <f>data!C69</f>
        <v>ladies</v>
      </c>
      <c r="E21" s="26" t="str">
        <f>data!D69</f>
        <v>Slovakia</v>
      </c>
      <c r="F21" s="26">
        <f>data!E69</f>
        <v>65</v>
      </c>
      <c r="G21" s="64" t="str">
        <f>data!F69</f>
        <v>03:44,92</v>
      </c>
      <c r="H21" s="26"/>
      <c r="I21" s="76"/>
      <c r="J21" s="32"/>
    </row>
    <row r="22" spans="1:10" ht="13.5" customHeight="1">
      <c r="A22" s="68">
        <v>13</v>
      </c>
      <c r="B22" s="26">
        <f>data!A76</f>
        <v>68</v>
      </c>
      <c r="C22" s="53" t="str">
        <f>data!B76</f>
        <v>SVIRBUTAVICIUS Ugne</v>
      </c>
      <c r="D22" s="53" t="str">
        <f>data!C76</f>
        <v>ladies</v>
      </c>
      <c r="E22" s="26" t="str">
        <f>data!D76</f>
        <v>Lithuania</v>
      </c>
      <c r="F22" s="26">
        <f>data!E76</f>
        <v>60</v>
      </c>
      <c r="G22" s="64" t="str">
        <f>data!F76</f>
        <v>03:16,47</v>
      </c>
      <c r="H22" s="26"/>
      <c r="I22" s="76"/>
      <c r="J22" s="32"/>
    </row>
    <row r="23" spans="1:10" ht="13.5" customHeight="1">
      <c r="A23" s="68">
        <v>14</v>
      </c>
      <c r="B23" s="26">
        <f>data!A75</f>
        <v>67</v>
      </c>
      <c r="C23" s="53" t="str">
        <f>data!B75</f>
        <v>MACKEVICIENE Violeta</v>
      </c>
      <c r="D23" s="53" t="str">
        <f>data!C75</f>
        <v>ladies</v>
      </c>
      <c r="E23" s="26" t="str">
        <f>data!D75</f>
        <v>Lithuania</v>
      </c>
      <c r="F23" s="26">
        <f>data!E75</f>
        <v>60</v>
      </c>
      <c r="G23" s="64" t="str">
        <f>data!F75</f>
        <v>03:27,87</v>
      </c>
      <c r="H23" s="26"/>
      <c r="I23" s="76"/>
      <c r="J23" s="32"/>
    </row>
    <row r="24" spans="1:10" ht="13.5" customHeight="1">
      <c r="A24" s="68">
        <v>15</v>
      </c>
      <c r="B24" s="26">
        <f>data!A72</f>
        <v>64</v>
      </c>
      <c r="C24" s="53" t="str">
        <f>data!B72</f>
        <v>JANKOVICOVA Lucia</v>
      </c>
      <c r="D24" s="53" t="str">
        <f>data!C72</f>
        <v>ladies</v>
      </c>
      <c r="E24" s="26" t="str">
        <f>data!D72</f>
        <v>Slovakia</v>
      </c>
      <c r="F24" s="26">
        <f>data!E72</f>
        <v>55</v>
      </c>
      <c r="G24" s="64" t="str">
        <f>data!F72</f>
        <v>03:45,23</v>
      </c>
      <c r="H24" s="26"/>
      <c r="I24" s="76"/>
      <c r="J24" s="32"/>
    </row>
    <row r="25" spans="1:10" ht="13.5" customHeight="1">
      <c r="A25" s="68">
        <v>16</v>
      </c>
      <c r="B25" s="26">
        <f>data!A79</f>
        <v>71</v>
      </c>
      <c r="C25" s="53" t="str">
        <f>data!B79</f>
        <v>MIKSTIENE Vilma</v>
      </c>
      <c r="D25" s="53" t="str">
        <f>data!C79</f>
        <v>ladies</v>
      </c>
      <c r="E25" s="26" t="str">
        <f>data!D79</f>
        <v>Lithuania</v>
      </c>
      <c r="F25" s="26">
        <f>data!E79</f>
        <v>45</v>
      </c>
      <c r="G25" s="64" t="str">
        <f>data!F79</f>
        <v>04:46,75</v>
      </c>
      <c r="H25" s="26"/>
      <c r="I25" s="76"/>
      <c r="J25" s="32"/>
    </row>
    <row r="26" spans="2:10" ht="13.5" customHeight="1">
      <c r="B26" s="33"/>
      <c r="C26" s="34"/>
      <c r="D26" s="34"/>
      <c r="E26" s="34"/>
      <c r="F26" s="33"/>
      <c r="G26" s="33"/>
      <c r="H26" s="35"/>
      <c r="I26" s="35"/>
      <c r="J26" s="32"/>
    </row>
    <row r="27" ht="10.5" customHeight="1">
      <c r="B27" s="36"/>
    </row>
    <row r="28" ht="10.5" customHeight="1"/>
    <row r="29" spans="3:9" ht="10.5" customHeight="1">
      <c r="C29" s="36"/>
      <c r="D29" s="36"/>
      <c r="H29" s="124"/>
      <c r="I29" s="124"/>
    </row>
    <row r="30" spans="3:9" ht="10.5" customHeight="1">
      <c r="C30" s="43"/>
      <c r="D30" s="43"/>
      <c r="H30" s="123"/>
      <c r="I30" s="123"/>
    </row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</sheetData>
  <mergeCells count="15">
    <mergeCell ref="H7:I7"/>
    <mergeCell ref="A7:A8"/>
    <mergeCell ref="B7:B8"/>
    <mergeCell ref="C7:C8"/>
    <mergeCell ref="D7:D8"/>
    <mergeCell ref="H30:I30"/>
    <mergeCell ref="H29:I29"/>
    <mergeCell ref="F5:I5"/>
    <mergeCell ref="B1:I1"/>
    <mergeCell ref="B3:I3"/>
    <mergeCell ref="B2:I2"/>
    <mergeCell ref="E4:I4"/>
    <mergeCell ref="E7:E8"/>
    <mergeCell ref="F7:F8"/>
    <mergeCell ref="G7:G8"/>
  </mergeCells>
  <printOptions/>
  <pageMargins left="0.984251968503937" right="0.1968503937007874" top="0.7874015748031497" bottom="0.1968503937007874" header="0.5118110236220472" footer="0.5118110236220472"/>
  <pageSetup fitToHeight="2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AD69"/>
  <sheetViews>
    <sheetView workbookViewId="0" topLeftCell="A1">
      <selection activeCell="C27" sqref="C27"/>
    </sheetView>
  </sheetViews>
  <sheetFormatPr defaultColWidth="11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8.75390625" style="0" hidden="1" customWidth="1"/>
    <col min="5" max="5" width="15.75390625" style="0" customWidth="1"/>
    <col min="6" max="9" width="9.75390625" style="0" customWidth="1"/>
    <col min="10" max="10" width="5.75390625" style="0" customWidth="1"/>
    <col min="11" max="11" width="7.875" style="0" customWidth="1"/>
    <col min="12" max="12" width="8.00390625" style="0" customWidth="1"/>
    <col min="13" max="16" width="6.75390625" style="0" customWidth="1"/>
    <col min="17" max="17" width="14.875" style="0" bestFit="1" customWidth="1"/>
    <col min="18" max="16384" width="9.125" style="0" customWidth="1"/>
  </cols>
  <sheetData>
    <row r="1" spans="2:9" ht="15" customHeight="1">
      <c r="B1" s="112"/>
      <c r="C1" s="112"/>
      <c r="D1" s="112"/>
      <c r="E1" s="112"/>
      <c r="F1" s="112"/>
      <c r="G1" s="112"/>
      <c r="H1" s="112"/>
      <c r="I1" s="15"/>
    </row>
    <row r="2" spans="2:11" ht="12" customHeight="1">
      <c r="B2" s="121" t="s">
        <v>1</v>
      </c>
      <c r="C2" s="121"/>
      <c r="D2" s="121"/>
      <c r="E2" s="121"/>
      <c r="F2" s="121"/>
      <c r="G2" s="121"/>
      <c r="H2" s="121"/>
      <c r="I2" s="121"/>
      <c r="J2" s="16"/>
      <c r="K2" s="16"/>
    </row>
    <row r="3" spans="2:11" ht="12" customHeight="1">
      <c r="B3" s="114" t="s">
        <v>48</v>
      </c>
      <c r="C3" s="114"/>
      <c r="D3" s="114"/>
      <c r="E3" s="114"/>
      <c r="F3" s="114"/>
      <c r="G3" s="114"/>
      <c r="H3" s="114"/>
      <c r="I3" s="114"/>
      <c r="J3" s="17"/>
      <c r="K3" s="17"/>
    </row>
    <row r="4" spans="2:11" ht="15.75" customHeight="1">
      <c r="B4" s="1"/>
      <c r="C4" s="18"/>
      <c r="D4" s="18"/>
      <c r="E4" s="122"/>
      <c r="F4" s="122"/>
      <c r="G4" s="122"/>
      <c r="H4" s="122"/>
      <c r="I4" s="18"/>
      <c r="J4" s="17"/>
      <c r="K4" s="17"/>
    </row>
    <row r="5" spans="1:11" ht="18" customHeight="1">
      <c r="A5" s="46"/>
      <c r="B5" s="46"/>
      <c r="C5" s="46"/>
      <c r="D5" s="46"/>
      <c r="E5" s="125" t="s">
        <v>49</v>
      </c>
      <c r="F5" s="125"/>
      <c r="G5" s="125"/>
      <c r="H5" s="125"/>
      <c r="I5" s="125"/>
      <c r="J5" s="17"/>
      <c r="K5" s="17"/>
    </row>
    <row r="6" spans="1:11" ht="18" customHeight="1">
      <c r="A6" s="128" t="s">
        <v>88</v>
      </c>
      <c r="B6" s="128"/>
      <c r="C6" s="128"/>
      <c r="D6" s="128"/>
      <c r="E6" s="128"/>
      <c r="F6" s="128"/>
      <c r="G6" s="47"/>
      <c r="H6" s="45"/>
      <c r="I6" s="45" t="s">
        <v>47</v>
      </c>
      <c r="J6" s="17"/>
      <c r="K6" s="17"/>
    </row>
    <row r="7" spans="1:10" ht="24" customHeight="1">
      <c r="A7" s="20" t="s">
        <v>64</v>
      </c>
      <c r="B7" s="20" t="s">
        <v>3</v>
      </c>
      <c r="C7" s="20" t="s">
        <v>63</v>
      </c>
      <c r="D7" s="20" t="s">
        <v>50</v>
      </c>
      <c r="E7" s="20" t="s">
        <v>62</v>
      </c>
      <c r="F7" s="20" t="s">
        <v>6</v>
      </c>
      <c r="G7" s="20" t="s">
        <v>7</v>
      </c>
      <c r="H7" s="20" t="s">
        <v>65</v>
      </c>
      <c r="I7" s="20" t="s">
        <v>66</v>
      </c>
      <c r="J7" s="21"/>
    </row>
    <row r="8" spans="1:16" ht="9" customHeight="1">
      <c r="A8" s="22"/>
      <c r="B8" s="22"/>
      <c r="C8" s="23"/>
      <c r="D8" s="23"/>
      <c r="E8" s="23"/>
      <c r="F8" s="22"/>
      <c r="G8" s="22"/>
      <c r="H8" s="22"/>
      <c r="I8" s="24"/>
      <c r="J8" s="24"/>
      <c r="P8" s="25"/>
    </row>
    <row r="9" spans="1:30" ht="18" customHeight="1">
      <c r="A9" s="68">
        <v>1</v>
      </c>
      <c r="B9" s="82">
        <f>data!A62</f>
        <v>54</v>
      </c>
      <c r="C9" s="83" t="str">
        <f>data!B62</f>
        <v>MESZAROS Robert</v>
      </c>
      <c r="D9" s="83" t="str">
        <f>data!C62</f>
        <v>men</v>
      </c>
      <c r="E9" s="84" t="str">
        <f>data!D62</f>
        <v>Slovakia</v>
      </c>
      <c r="F9" s="85">
        <f>data!G62</f>
        <v>67.46</v>
      </c>
      <c r="G9" s="85">
        <f>data!H62</f>
        <v>62.92</v>
      </c>
      <c r="H9" s="85">
        <f aca="true" t="shared" si="0" ref="H9:H40">SUM(F9:G9)</f>
        <v>130.38</v>
      </c>
      <c r="I9" s="85">
        <v>61.76</v>
      </c>
      <c r="J9" s="28"/>
      <c r="P9" s="29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18" customHeight="1">
      <c r="A10" s="68">
        <v>2</v>
      </c>
      <c r="B10" s="82">
        <f>data!A23</f>
        <v>15</v>
      </c>
      <c r="C10" s="83" t="str">
        <f>data!B23</f>
        <v>MICHALIK Karol</v>
      </c>
      <c r="D10" s="83" t="str">
        <f>data!C23</f>
        <v>men</v>
      </c>
      <c r="E10" s="84" t="str">
        <f>data!D23</f>
        <v>Slovakia</v>
      </c>
      <c r="F10" s="85">
        <f>data!G23</f>
        <v>66.89</v>
      </c>
      <c r="G10" s="85">
        <f>data!H23</f>
        <v>65.99</v>
      </c>
      <c r="H10" s="85">
        <f t="shared" si="0"/>
        <v>132.88</v>
      </c>
      <c r="I10" s="85">
        <v>60.14</v>
      </c>
      <c r="J10" s="28"/>
      <c r="P10" s="29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18" customHeight="1">
      <c r="A11" s="68">
        <v>3</v>
      </c>
      <c r="B11" s="82">
        <f>data!A30</f>
        <v>22</v>
      </c>
      <c r="C11" s="83" t="str">
        <f>data!B30</f>
        <v>MESZAROS Jan</v>
      </c>
      <c r="D11" s="83" t="str">
        <f>data!C30</f>
        <v>men</v>
      </c>
      <c r="E11" s="84" t="str">
        <f>data!D30</f>
        <v>Slovakia</v>
      </c>
      <c r="F11" s="85">
        <f>data!G30</f>
        <v>67.53</v>
      </c>
      <c r="G11" s="85">
        <f>data!H30</f>
        <v>63.64</v>
      </c>
      <c r="H11" s="85">
        <f t="shared" si="0"/>
        <v>131.17000000000002</v>
      </c>
      <c r="I11" s="85">
        <v>59.55</v>
      </c>
      <c r="J11" s="28"/>
      <c r="P11" s="29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12" customHeight="1">
      <c r="A12" s="68">
        <v>4</v>
      </c>
      <c r="B12" s="48">
        <f>data!A61</f>
        <v>53</v>
      </c>
      <c r="C12" s="51" t="str">
        <f>data!B61</f>
        <v>SCHWARZ Markus</v>
      </c>
      <c r="D12" s="51" t="str">
        <f>data!C61</f>
        <v>men</v>
      </c>
      <c r="E12" s="52" t="str">
        <f>data!D61</f>
        <v>Switzerland</v>
      </c>
      <c r="F12" s="27">
        <f>data!G61</f>
        <v>66.52</v>
      </c>
      <c r="G12" s="27">
        <f>data!H61</f>
        <v>63.63</v>
      </c>
      <c r="H12" s="27">
        <f t="shared" si="0"/>
        <v>130.15</v>
      </c>
      <c r="I12" s="27">
        <v>59.33</v>
      </c>
      <c r="J12" s="28"/>
      <c r="P12" s="29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12" customHeight="1">
      <c r="A13" s="68">
        <v>5</v>
      </c>
      <c r="B13" s="48">
        <f>data!A14</f>
        <v>6</v>
      </c>
      <c r="C13" s="51" t="str">
        <f>data!B14</f>
        <v>KUZA Jacek</v>
      </c>
      <c r="D13" s="51" t="str">
        <f>data!C14</f>
        <v>men</v>
      </c>
      <c r="E13" s="52" t="str">
        <f>data!D14</f>
        <v>Poland</v>
      </c>
      <c r="F13" s="27">
        <f>data!G14</f>
        <v>66.3</v>
      </c>
      <c r="G13" s="27">
        <f>data!H14</f>
        <v>66.12</v>
      </c>
      <c r="H13" s="27">
        <f t="shared" si="0"/>
        <v>132.42000000000002</v>
      </c>
      <c r="I13" s="27">
        <v>59.23</v>
      </c>
      <c r="J13" s="28"/>
      <c r="P13" s="29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12" customHeight="1">
      <c r="A14" s="68">
        <v>6</v>
      </c>
      <c r="B14" s="48">
        <f>data!A41</f>
        <v>33</v>
      </c>
      <c r="C14" s="51" t="str">
        <f>data!B41</f>
        <v>LEXA Tomasz</v>
      </c>
      <c r="D14" s="51" t="str">
        <f>data!C41</f>
        <v>men</v>
      </c>
      <c r="E14" s="52" t="str">
        <f>data!D41</f>
        <v>Czech Republic</v>
      </c>
      <c r="F14" s="27">
        <f>data!G41</f>
        <v>67.09</v>
      </c>
      <c r="G14" s="27">
        <f>data!H41</f>
        <v>66.32</v>
      </c>
      <c r="H14" s="27">
        <f t="shared" si="0"/>
        <v>133.41</v>
      </c>
      <c r="I14" s="27">
        <v>57.18</v>
      </c>
      <c r="J14" s="28"/>
      <c r="P14" s="29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ht="12" customHeight="1">
      <c r="A15" s="68">
        <v>7</v>
      </c>
      <c r="B15" s="48">
        <f>data!A44</f>
        <v>36</v>
      </c>
      <c r="C15" s="51" t="str">
        <f>data!B44</f>
        <v>HEINZ Maire-Hensge</v>
      </c>
      <c r="D15" s="51" t="str">
        <f>data!C44</f>
        <v>men</v>
      </c>
      <c r="E15" s="52" t="str">
        <f>data!D44</f>
        <v>Germany</v>
      </c>
      <c r="F15" s="27">
        <f>data!G44</f>
        <v>69.82</v>
      </c>
      <c r="G15" s="27">
        <f>data!H44</f>
        <v>69.29</v>
      </c>
      <c r="H15" s="27">
        <f t="shared" si="0"/>
        <v>139.11</v>
      </c>
      <c r="I15" s="27">
        <v>56.49</v>
      </c>
      <c r="J15" s="28"/>
      <c r="P15" s="29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1:30" ht="12" customHeight="1">
      <c r="A16" s="68">
        <v>8</v>
      </c>
      <c r="B16" s="48">
        <f>data!A53</f>
        <v>45</v>
      </c>
      <c r="C16" s="51" t="str">
        <f>data!B53</f>
        <v>LEXA Patryk</v>
      </c>
      <c r="D16" s="51" t="str">
        <f>data!C53</f>
        <v>men</v>
      </c>
      <c r="E16" s="52" t="str">
        <f>data!D53</f>
        <v>Czech Republic</v>
      </c>
      <c r="F16" s="27">
        <f>data!G53</f>
        <v>68.36</v>
      </c>
      <c r="G16" s="27">
        <f>data!H53</f>
        <v>65.27</v>
      </c>
      <c r="H16" s="27">
        <f t="shared" si="0"/>
        <v>133.63</v>
      </c>
      <c r="I16" s="27">
        <v>51.14</v>
      </c>
      <c r="J16" s="28"/>
      <c r="P16" s="29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1:30" ht="12" customHeight="1">
      <c r="A17" s="68">
        <v>9</v>
      </c>
      <c r="B17" s="48">
        <f>data!A50</f>
        <v>42</v>
      </c>
      <c r="C17" s="51" t="str">
        <f>data!B50</f>
        <v>HARTER Michael</v>
      </c>
      <c r="D17" s="51" t="str">
        <f>data!C50</f>
        <v>men</v>
      </c>
      <c r="E17" s="52" t="str">
        <f>data!D50</f>
        <v>Germany</v>
      </c>
      <c r="F17" s="27">
        <f>data!G50</f>
        <v>66.27</v>
      </c>
      <c r="G17" s="27">
        <f>data!H50</f>
        <v>62.78</v>
      </c>
      <c r="H17" s="27">
        <f t="shared" si="0"/>
        <v>129.05</v>
      </c>
      <c r="I17" s="27"/>
      <c r="J17" s="28"/>
      <c r="P17" s="29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1:30" ht="12" customHeight="1">
      <c r="A18" s="68">
        <v>10</v>
      </c>
      <c r="B18" s="48">
        <f>data!A33</f>
        <v>25</v>
      </c>
      <c r="C18" s="51" t="str">
        <f>data!B33</f>
        <v>LUXA Jozef</v>
      </c>
      <c r="D18" s="51" t="str">
        <f>data!C33</f>
        <v>men</v>
      </c>
      <c r="E18" s="52" t="str">
        <f>data!D33</f>
        <v>Czech Republic</v>
      </c>
      <c r="F18" s="27">
        <f>data!G33</f>
        <v>65.88</v>
      </c>
      <c r="G18" s="27">
        <f>data!H33</f>
        <v>64.05</v>
      </c>
      <c r="H18" s="27">
        <f t="shared" si="0"/>
        <v>129.93</v>
      </c>
      <c r="I18" s="27"/>
      <c r="J18" s="28"/>
      <c r="P18" s="29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1:30" ht="12" customHeight="1">
      <c r="A19" s="68">
        <v>11</v>
      </c>
      <c r="B19" s="48">
        <f>data!A28</f>
        <v>20</v>
      </c>
      <c r="C19" s="51" t="str">
        <f>data!B28</f>
        <v>LARSSEN Bjorn Roger</v>
      </c>
      <c r="D19" s="51" t="str">
        <f>data!C28</f>
        <v>men</v>
      </c>
      <c r="E19" s="52" t="str">
        <f>data!D28</f>
        <v>Norway</v>
      </c>
      <c r="F19" s="27">
        <f>data!G28</f>
        <v>65.87</v>
      </c>
      <c r="G19" s="27">
        <f>data!H28</f>
        <v>58.09</v>
      </c>
      <c r="H19" s="27">
        <f t="shared" si="0"/>
        <v>123.96000000000001</v>
      </c>
      <c r="I19" s="27"/>
      <c r="J19" s="28"/>
      <c r="P19" s="29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1:30" ht="12" customHeight="1">
      <c r="A20" s="68">
        <v>12</v>
      </c>
      <c r="B20" s="48">
        <f>data!A31</f>
        <v>23</v>
      </c>
      <c r="C20" s="51" t="str">
        <f>data!B31</f>
        <v>VISSER Wiebold</v>
      </c>
      <c r="D20" s="51" t="str">
        <f>data!C31</f>
        <v>men</v>
      </c>
      <c r="E20" s="52" t="str">
        <f>data!D31</f>
        <v>Germany</v>
      </c>
      <c r="F20" s="27">
        <f>data!G31</f>
        <v>65.61</v>
      </c>
      <c r="G20" s="27">
        <f>data!H31</f>
        <v>63.77</v>
      </c>
      <c r="H20" s="27">
        <f t="shared" si="0"/>
        <v>129.38</v>
      </c>
      <c r="I20" s="27"/>
      <c r="J20" s="28"/>
      <c r="P20" s="29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1:10" ht="12" customHeight="1">
      <c r="A21" s="68">
        <v>13</v>
      </c>
      <c r="B21" s="48">
        <f>data!A54</f>
        <v>46</v>
      </c>
      <c r="C21" s="51" t="str">
        <f>data!B54</f>
        <v>NAHLIK Rastislav</v>
      </c>
      <c r="D21" s="51" t="str">
        <f>data!C54</f>
        <v>men</v>
      </c>
      <c r="E21" s="52" t="str">
        <f>data!D54</f>
        <v>Slovakia</v>
      </c>
      <c r="F21" s="27">
        <f>data!G54</f>
        <v>65.21</v>
      </c>
      <c r="G21" s="27">
        <f>data!H54</f>
        <v>62.89</v>
      </c>
      <c r="H21" s="27">
        <f t="shared" si="0"/>
        <v>128.1</v>
      </c>
      <c r="I21" s="27"/>
      <c r="J21" s="28"/>
    </row>
    <row r="22" spans="1:10" ht="12" customHeight="1">
      <c r="A22" s="68">
        <v>14</v>
      </c>
      <c r="B22" s="48">
        <f>data!A25</f>
        <v>17</v>
      </c>
      <c r="C22" s="51" t="str">
        <f>data!B25</f>
        <v>TARGOSZ Włodzimierz</v>
      </c>
      <c r="D22" s="51" t="str">
        <f>data!C25</f>
        <v>men</v>
      </c>
      <c r="E22" s="52" t="str">
        <f>data!D25</f>
        <v>Poland</v>
      </c>
      <c r="F22" s="27">
        <f>data!G25</f>
        <v>64.99</v>
      </c>
      <c r="G22" s="27">
        <f>data!H25</f>
        <v>64.19</v>
      </c>
      <c r="H22" s="27">
        <f t="shared" si="0"/>
        <v>129.18</v>
      </c>
      <c r="I22" s="27"/>
      <c r="J22" s="28"/>
    </row>
    <row r="23" spans="1:10" ht="12" customHeight="1">
      <c r="A23" s="68">
        <v>15</v>
      </c>
      <c r="B23" s="48">
        <f>data!A21</f>
        <v>13</v>
      </c>
      <c r="C23" s="51" t="str">
        <f>data!B21</f>
        <v>HASSIG Reto</v>
      </c>
      <c r="D23" s="51" t="str">
        <f>data!C21</f>
        <v>men</v>
      </c>
      <c r="E23" s="52" t="str">
        <f>data!D21</f>
        <v>Switzerland</v>
      </c>
      <c r="F23" s="27">
        <f>data!G21</f>
        <v>64.43</v>
      </c>
      <c r="G23" s="27">
        <f>data!H21</f>
        <v>60.8</v>
      </c>
      <c r="H23" s="27">
        <f t="shared" si="0"/>
        <v>125.23</v>
      </c>
      <c r="I23" s="27"/>
      <c r="J23" s="28"/>
    </row>
    <row r="24" spans="1:10" ht="12" customHeight="1">
      <c r="A24" s="68">
        <v>16</v>
      </c>
      <c r="B24" s="48">
        <f>data!A60</f>
        <v>52</v>
      </c>
      <c r="C24" s="51" t="str">
        <f>data!B60</f>
        <v>LUXA Jan</v>
      </c>
      <c r="D24" s="51" t="str">
        <f>data!C60</f>
        <v>men</v>
      </c>
      <c r="E24" s="52" t="str">
        <f>data!D60</f>
        <v>Czech Republic</v>
      </c>
      <c r="F24" s="27">
        <f>data!G60</f>
        <v>64.2</v>
      </c>
      <c r="G24" s="27">
        <f>data!H60</f>
        <v>59.92</v>
      </c>
      <c r="H24" s="27">
        <f t="shared" si="0"/>
        <v>124.12</v>
      </c>
      <c r="I24" s="27"/>
      <c r="J24" s="28"/>
    </row>
    <row r="25" spans="1:10" ht="12" customHeight="1">
      <c r="A25" s="68">
        <v>17</v>
      </c>
      <c r="B25" s="48">
        <f>data!A24</f>
        <v>16</v>
      </c>
      <c r="C25" s="51" t="str">
        <f>data!B24</f>
        <v>BALLES Otmar</v>
      </c>
      <c r="D25" s="51" t="str">
        <f>data!C24</f>
        <v>men</v>
      </c>
      <c r="E25" s="52" t="str">
        <f>data!D24</f>
        <v>Germany</v>
      </c>
      <c r="F25" s="27">
        <f>data!G24</f>
        <v>63.94</v>
      </c>
      <c r="G25" s="27">
        <f>data!H24</f>
        <v>60.13</v>
      </c>
      <c r="H25" s="27">
        <f t="shared" si="0"/>
        <v>124.07</v>
      </c>
      <c r="I25" s="27"/>
      <c r="J25" s="31"/>
    </row>
    <row r="26" spans="1:10" ht="12" customHeight="1">
      <c r="A26" s="68">
        <v>18</v>
      </c>
      <c r="B26" s="48">
        <f>data!A20</f>
        <v>12</v>
      </c>
      <c r="C26" s="51" t="str">
        <f>data!B20</f>
        <v>STRAND Tomasz</v>
      </c>
      <c r="D26" s="51" t="str">
        <f>data!C20</f>
        <v>men</v>
      </c>
      <c r="E26" s="52" t="str">
        <f>data!D20</f>
        <v>Czech Republic</v>
      </c>
      <c r="F26" s="27">
        <f>data!G20</f>
        <v>63.75</v>
      </c>
      <c r="G26" s="27">
        <f>data!H20</f>
        <v>61.64</v>
      </c>
      <c r="H26" s="27">
        <f t="shared" si="0"/>
        <v>125.39</v>
      </c>
      <c r="I26" s="27"/>
      <c r="J26" s="31"/>
    </row>
    <row r="27" spans="1:10" ht="12" customHeight="1">
      <c r="A27" s="68">
        <v>19</v>
      </c>
      <c r="B27" s="48">
        <f>data!A9</f>
        <v>1</v>
      </c>
      <c r="C27" s="51" t="str">
        <f>data!B9</f>
        <v>HOCHWARTNER Helmut</v>
      </c>
      <c r="D27" s="51" t="str">
        <f>data!C9</f>
        <v>men</v>
      </c>
      <c r="E27" s="52" t="str">
        <f>data!D9</f>
        <v>Austria</v>
      </c>
      <c r="F27" s="27">
        <f>data!G9</f>
        <v>63.14</v>
      </c>
      <c r="G27" s="27">
        <f>data!H9</f>
        <v>58.28</v>
      </c>
      <c r="H27" s="27">
        <f t="shared" si="0"/>
        <v>121.42</v>
      </c>
      <c r="I27" s="27"/>
      <c r="J27" s="31"/>
    </row>
    <row r="28" spans="1:10" ht="12" customHeight="1">
      <c r="A28" s="68">
        <v>20</v>
      </c>
      <c r="B28" s="48">
        <f>data!A52</f>
        <v>44</v>
      </c>
      <c r="C28" s="51" t="str">
        <f>data!B52</f>
        <v>TARGOSZ Mateusz</v>
      </c>
      <c r="D28" s="51" t="str">
        <f>data!C52</f>
        <v>men</v>
      </c>
      <c r="E28" s="52" t="str">
        <f>data!D52</f>
        <v>Poland</v>
      </c>
      <c r="F28" s="27">
        <f>data!G52</f>
        <v>63.07</v>
      </c>
      <c r="G28" s="27">
        <f>data!H52</f>
        <v>60.96</v>
      </c>
      <c r="H28" s="27">
        <f t="shared" si="0"/>
        <v>124.03</v>
      </c>
      <c r="I28" s="27"/>
      <c r="J28" s="31"/>
    </row>
    <row r="29" spans="1:10" ht="12" customHeight="1">
      <c r="A29" s="68">
        <v>21</v>
      </c>
      <c r="B29" s="48">
        <f>data!A13</f>
        <v>5</v>
      </c>
      <c r="C29" s="51" t="str">
        <f>data!B13</f>
        <v>STEIN Ralf</v>
      </c>
      <c r="D29" s="51" t="str">
        <f>data!C13</f>
        <v>men</v>
      </c>
      <c r="E29" s="52" t="str">
        <f>data!D13</f>
        <v>Germany</v>
      </c>
      <c r="F29" s="27">
        <f>data!G13</f>
        <v>62.66</v>
      </c>
      <c r="G29" s="27">
        <f>data!H13</f>
        <v>60.96</v>
      </c>
      <c r="H29" s="27">
        <f t="shared" si="0"/>
        <v>123.62</v>
      </c>
      <c r="I29" s="27"/>
      <c r="J29" s="32"/>
    </row>
    <row r="30" spans="1:10" ht="12" customHeight="1">
      <c r="A30" s="68">
        <v>22</v>
      </c>
      <c r="B30" s="48">
        <f>data!A12</f>
        <v>4</v>
      </c>
      <c r="C30" s="51" t="str">
        <f>data!B12</f>
        <v>BARNILS Antonio</v>
      </c>
      <c r="D30" s="51" t="str">
        <f>data!C12</f>
        <v>men</v>
      </c>
      <c r="E30" s="52" t="str">
        <f>data!D12</f>
        <v>Spain</v>
      </c>
      <c r="F30" s="27">
        <f>data!G12</f>
        <v>62.32</v>
      </c>
      <c r="G30" s="27">
        <f>data!H12</f>
        <v>53.74</v>
      </c>
      <c r="H30" s="27">
        <f t="shared" si="0"/>
        <v>116.06</v>
      </c>
      <c r="I30" s="27"/>
      <c r="J30" s="28"/>
    </row>
    <row r="31" spans="1:10" ht="12" customHeight="1">
      <c r="A31" s="68">
        <v>23</v>
      </c>
      <c r="B31" s="48">
        <f>data!A51</f>
        <v>43</v>
      </c>
      <c r="C31" s="51" t="str">
        <f>data!B51</f>
        <v>FURLAN Borut</v>
      </c>
      <c r="D31" s="51" t="str">
        <f>data!C51</f>
        <v>men</v>
      </c>
      <c r="E31" s="52" t="str">
        <f>data!D51</f>
        <v>Slovenia</v>
      </c>
      <c r="F31" s="27">
        <f>data!G51</f>
        <v>62.13</v>
      </c>
      <c r="G31" s="27">
        <f>data!H51</f>
        <v>60.24</v>
      </c>
      <c r="H31" s="27">
        <f t="shared" si="0"/>
        <v>122.37</v>
      </c>
      <c r="I31" s="27"/>
      <c r="J31" s="28"/>
    </row>
    <row r="32" spans="1:10" ht="12" customHeight="1">
      <c r="A32" s="68">
        <v>24</v>
      </c>
      <c r="B32" s="48">
        <f>data!A32</f>
        <v>24</v>
      </c>
      <c r="C32" s="51" t="str">
        <f>data!B32</f>
        <v>PAPRZYCKI Janusz</v>
      </c>
      <c r="D32" s="51" t="str">
        <f>data!C32</f>
        <v>men</v>
      </c>
      <c r="E32" s="52" t="str">
        <f>data!D32</f>
        <v>Poland</v>
      </c>
      <c r="F32" s="27">
        <f>data!G32</f>
        <v>61.92</v>
      </c>
      <c r="G32" s="27">
        <f>data!H32</f>
        <v>61.17</v>
      </c>
      <c r="H32" s="27">
        <f t="shared" si="0"/>
        <v>123.09</v>
      </c>
      <c r="I32" s="27"/>
      <c r="J32" s="28"/>
    </row>
    <row r="33" spans="1:10" ht="12" customHeight="1">
      <c r="A33" s="68">
        <v>25</v>
      </c>
      <c r="B33" s="48">
        <f>data!A43</f>
        <v>35</v>
      </c>
      <c r="C33" s="51" t="str">
        <f>data!B43</f>
        <v>MESZAROS Juraj</v>
      </c>
      <c r="D33" s="51" t="str">
        <f>data!C43</f>
        <v>men</v>
      </c>
      <c r="E33" s="52" t="str">
        <f>data!D43</f>
        <v>Slovakia</v>
      </c>
      <c r="F33" s="27">
        <f>data!G43</f>
        <v>61.64</v>
      </c>
      <c r="G33" s="27">
        <f>data!H43</f>
        <v>61.08</v>
      </c>
      <c r="H33" s="27">
        <f t="shared" si="0"/>
        <v>122.72</v>
      </c>
      <c r="I33" s="27"/>
      <c r="J33" s="28"/>
    </row>
    <row r="34" spans="1:10" ht="12" customHeight="1">
      <c r="A34" s="68">
        <v>26</v>
      </c>
      <c r="B34" s="48">
        <f>data!A65</f>
        <v>57</v>
      </c>
      <c r="C34" s="51" t="str">
        <f>data!B65</f>
        <v>NAGEL Jens</v>
      </c>
      <c r="D34" s="51" t="str">
        <f>data!C65</f>
        <v>men</v>
      </c>
      <c r="E34" s="52" t="str">
        <f>data!D65</f>
        <v>Germany</v>
      </c>
      <c r="F34" s="27">
        <f>data!G65</f>
        <v>61.39</v>
      </c>
      <c r="G34" s="27">
        <f>data!H65</f>
        <v>61.39</v>
      </c>
      <c r="H34" s="27">
        <f t="shared" si="0"/>
        <v>122.78</v>
      </c>
      <c r="I34" s="27"/>
      <c r="J34" s="28"/>
    </row>
    <row r="35" spans="1:10" ht="12" customHeight="1">
      <c r="A35" s="68">
        <v>27</v>
      </c>
      <c r="B35" s="48">
        <f>data!A66</f>
        <v>58</v>
      </c>
      <c r="C35" s="51" t="str">
        <f>data!B66</f>
        <v>GRUNIGER Fredi</v>
      </c>
      <c r="D35" s="51" t="str">
        <f>data!C66</f>
        <v>men</v>
      </c>
      <c r="E35" s="52" t="str">
        <f>data!D66</f>
        <v>Switzerland</v>
      </c>
      <c r="F35" s="27">
        <f>data!G66</f>
        <v>60.79</v>
      </c>
      <c r="G35" s="27">
        <f>data!H66</f>
        <v>55.96</v>
      </c>
      <c r="H35" s="27">
        <f t="shared" si="0"/>
        <v>116.75</v>
      </c>
      <c r="I35" s="27"/>
      <c r="J35" s="28"/>
    </row>
    <row r="36" spans="1:10" ht="12" customHeight="1">
      <c r="A36" s="68">
        <v>28</v>
      </c>
      <c r="B36" s="48">
        <f>data!A40</f>
        <v>32</v>
      </c>
      <c r="C36" s="51" t="str">
        <f>data!B40</f>
        <v>NOGA Marek</v>
      </c>
      <c r="D36" s="51" t="str">
        <f>data!C40</f>
        <v>men</v>
      </c>
      <c r="E36" s="52" t="str">
        <f>data!D40</f>
        <v>Poland</v>
      </c>
      <c r="F36" s="27">
        <f>data!G40</f>
        <v>60.12</v>
      </c>
      <c r="G36" s="27">
        <f>data!H40</f>
        <v>56.75</v>
      </c>
      <c r="H36" s="27">
        <f t="shared" si="0"/>
        <v>116.87</v>
      </c>
      <c r="I36" s="27"/>
      <c r="J36" s="28"/>
    </row>
    <row r="37" spans="1:10" ht="12" customHeight="1">
      <c r="A37" s="68">
        <v>29</v>
      </c>
      <c r="B37" s="48">
        <f>data!A36</f>
        <v>28</v>
      </c>
      <c r="C37" s="51" t="str">
        <f>data!B36</f>
        <v>WALLNSTORFER Kurt</v>
      </c>
      <c r="D37" s="51" t="str">
        <f>data!C36</f>
        <v>men</v>
      </c>
      <c r="E37" s="52" t="str">
        <f>data!D36</f>
        <v>Austria</v>
      </c>
      <c r="F37" s="27">
        <f>data!G36</f>
        <v>59.51</v>
      </c>
      <c r="G37" s="27">
        <f>data!H36</f>
        <v>59.48</v>
      </c>
      <c r="H37" s="27">
        <f t="shared" si="0"/>
        <v>118.99</v>
      </c>
      <c r="I37" s="27"/>
      <c r="J37" s="28"/>
    </row>
    <row r="38" spans="1:10" ht="12" customHeight="1">
      <c r="A38" s="68">
        <v>30</v>
      </c>
      <c r="B38" s="48">
        <f>data!A48</f>
        <v>40</v>
      </c>
      <c r="C38" s="51" t="str">
        <f>data!B48</f>
        <v>WANLUND Hakan</v>
      </c>
      <c r="D38" s="51" t="str">
        <f>data!C48</f>
        <v>men</v>
      </c>
      <c r="E38" s="52" t="str">
        <f>data!D48</f>
        <v>Sweden</v>
      </c>
      <c r="F38" s="27">
        <f>data!G48</f>
        <v>59.49</v>
      </c>
      <c r="G38" s="27">
        <f>data!H48</f>
        <v>59.32</v>
      </c>
      <c r="H38" s="27">
        <f t="shared" si="0"/>
        <v>118.81</v>
      </c>
      <c r="I38" s="27"/>
      <c r="J38" s="32"/>
    </row>
    <row r="39" spans="1:10" ht="12" customHeight="1">
      <c r="A39" s="68">
        <v>31</v>
      </c>
      <c r="B39" s="48">
        <f>data!A39</f>
        <v>31</v>
      </c>
      <c r="C39" s="51" t="str">
        <f>data!B39</f>
        <v>LUSSI Gerhard</v>
      </c>
      <c r="D39" s="51" t="str">
        <f>data!C39</f>
        <v>men</v>
      </c>
      <c r="E39" s="52" t="str">
        <f>data!D39</f>
        <v>Switzerland</v>
      </c>
      <c r="F39" s="27">
        <f>data!G39</f>
        <v>59.29</v>
      </c>
      <c r="G39" s="27">
        <f>data!H39</f>
        <v>55.3</v>
      </c>
      <c r="H39" s="27">
        <f t="shared" si="0"/>
        <v>114.59</v>
      </c>
      <c r="I39" s="27"/>
      <c r="J39" s="32"/>
    </row>
    <row r="40" spans="1:10" ht="12" customHeight="1">
      <c r="A40" s="68">
        <v>32</v>
      </c>
      <c r="B40" s="48">
        <f>data!A56</f>
        <v>48</v>
      </c>
      <c r="C40" s="51" t="str">
        <f>data!B56</f>
        <v>HNIZDIL Daniel</v>
      </c>
      <c r="D40" s="51" t="str">
        <f>data!C56</f>
        <v>men</v>
      </c>
      <c r="E40" s="52" t="str">
        <f>data!D56</f>
        <v>Czech Republic</v>
      </c>
      <c r="F40" s="27">
        <f>data!G56</f>
        <v>59.26</v>
      </c>
      <c r="G40" s="27">
        <f>data!H56</f>
        <v>59.25</v>
      </c>
      <c r="H40" s="27">
        <f t="shared" si="0"/>
        <v>118.50999999999999</v>
      </c>
      <c r="I40" s="27"/>
      <c r="J40" s="32"/>
    </row>
    <row r="41" spans="1:10" ht="12" customHeight="1">
      <c r="A41" s="68">
        <v>33</v>
      </c>
      <c r="B41" s="48">
        <f>data!A57</f>
        <v>49</v>
      </c>
      <c r="C41" s="51" t="str">
        <f>data!B57</f>
        <v>MEINDL Harald</v>
      </c>
      <c r="D41" s="51" t="str">
        <f>data!C57</f>
        <v>men</v>
      </c>
      <c r="E41" s="52" t="str">
        <f>data!D57</f>
        <v>Austria</v>
      </c>
      <c r="F41" s="27">
        <f>data!G57</f>
        <v>59</v>
      </c>
      <c r="G41" s="27">
        <f>data!H57</f>
        <v>56.75</v>
      </c>
      <c r="H41" s="27">
        <f aca="true" t="shared" si="1" ref="H41:H64">SUM(F41:G41)</f>
        <v>115.75</v>
      </c>
      <c r="I41" s="27"/>
      <c r="J41" s="32"/>
    </row>
    <row r="42" spans="1:10" ht="12" customHeight="1">
      <c r="A42" s="68">
        <v>34</v>
      </c>
      <c r="B42" s="48">
        <f>data!A15</f>
        <v>7</v>
      </c>
      <c r="C42" s="51" t="str">
        <f>data!B15</f>
        <v>KONKOL Pavol</v>
      </c>
      <c r="D42" s="51" t="str">
        <f>data!C15</f>
        <v>men</v>
      </c>
      <c r="E42" s="52" t="str">
        <f>data!D15</f>
        <v>Slovakia</v>
      </c>
      <c r="F42" s="27">
        <f>data!G15</f>
        <v>58.43</v>
      </c>
      <c r="G42" s="27">
        <f>data!H15</f>
        <v>53.9</v>
      </c>
      <c r="H42" s="27">
        <f t="shared" si="1"/>
        <v>112.33</v>
      </c>
      <c r="I42" s="27"/>
      <c r="J42" s="32"/>
    </row>
    <row r="43" spans="1:10" ht="12" customHeight="1">
      <c r="A43" s="68">
        <v>35</v>
      </c>
      <c r="B43" s="48">
        <f>data!A22</f>
        <v>14</v>
      </c>
      <c r="C43" s="51" t="str">
        <f>data!B22</f>
        <v>GATTERMAIER Werner</v>
      </c>
      <c r="D43" s="51" t="str">
        <f>data!C22</f>
        <v>men</v>
      </c>
      <c r="E43" s="52" t="str">
        <f>data!D22</f>
        <v>Austria</v>
      </c>
      <c r="F43" s="27">
        <f>data!G22</f>
        <v>57.4</v>
      </c>
      <c r="G43" s="27">
        <f>data!H22</f>
        <v>56.37</v>
      </c>
      <c r="H43" s="27">
        <f t="shared" si="1"/>
        <v>113.77</v>
      </c>
      <c r="I43" s="27"/>
      <c r="J43" s="32"/>
    </row>
    <row r="44" spans="1:10" ht="12" customHeight="1">
      <c r="A44" s="68">
        <v>36</v>
      </c>
      <c r="B44" s="48">
        <f>data!A46</f>
        <v>38</v>
      </c>
      <c r="C44" s="51" t="str">
        <f>data!B46</f>
        <v>ALSAKER Thomas</v>
      </c>
      <c r="D44" s="51" t="str">
        <f>data!C46</f>
        <v>men</v>
      </c>
      <c r="E44" s="52" t="str">
        <f>data!D46</f>
        <v>Norway</v>
      </c>
      <c r="F44" s="27">
        <f>data!G46</f>
        <v>57.14</v>
      </c>
      <c r="G44" s="27">
        <f>data!H46</f>
        <v>56.82</v>
      </c>
      <c r="H44" s="27">
        <f t="shared" si="1"/>
        <v>113.96000000000001</v>
      </c>
      <c r="I44" s="27"/>
      <c r="J44" s="32"/>
    </row>
    <row r="45" spans="1:10" ht="12" customHeight="1">
      <c r="A45" s="68">
        <v>37</v>
      </c>
      <c r="B45" s="48">
        <f>data!A10</f>
        <v>2</v>
      </c>
      <c r="C45" s="51" t="str">
        <f>data!B10</f>
        <v>STEVANOVIC Duszan</v>
      </c>
      <c r="D45" s="51" t="str">
        <f>data!C10</f>
        <v>men</v>
      </c>
      <c r="E45" s="52" t="str">
        <f>data!D10</f>
        <v>Slovenia</v>
      </c>
      <c r="F45" s="27">
        <f>data!G10</f>
        <v>57.06</v>
      </c>
      <c r="G45" s="27">
        <f>data!H10</f>
        <v>56.58</v>
      </c>
      <c r="H45" s="27">
        <f t="shared" si="1"/>
        <v>113.64</v>
      </c>
      <c r="I45" s="27"/>
      <c r="J45" s="32"/>
    </row>
    <row r="46" spans="1:10" ht="12" customHeight="1">
      <c r="A46" s="68">
        <v>38</v>
      </c>
      <c r="B46" s="48">
        <f>data!A29</f>
        <v>21</v>
      </c>
      <c r="C46" s="51" t="str">
        <f>data!B29</f>
        <v>ERICSSON Lars-Eric</v>
      </c>
      <c r="D46" s="51" t="str">
        <f>data!C29</f>
        <v>men</v>
      </c>
      <c r="E46" s="52" t="str">
        <f>data!D29</f>
        <v>Sweden</v>
      </c>
      <c r="F46" s="27">
        <f>data!G29</f>
        <v>56.61</v>
      </c>
      <c r="G46" s="27">
        <f>data!H29</f>
        <v>55.58</v>
      </c>
      <c r="H46" s="27">
        <f t="shared" si="1"/>
        <v>112.19</v>
      </c>
      <c r="I46" s="27"/>
      <c r="J46" s="32"/>
    </row>
    <row r="47" spans="1:10" ht="12" customHeight="1">
      <c r="A47" s="68">
        <v>39</v>
      </c>
      <c r="B47" s="48">
        <f>data!A64</f>
        <v>56</v>
      </c>
      <c r="C47" s="51" t="str">
        <f>data!B64</f>
        <v>MOŚKO Zbigniew</v>
      </c>
      <c r="D47" s="51" t="str">
        <f>data!C64</f>
        <v>men</v>
      </c>
      <c r="E47" s="52" t="str">
        <f>data!D64</f>
        <v>Poland</v>
      </c>
      <c r="F47" s="27">
        <f>data!G64</f>
        <v>55.77</v>
      </c>
      <c r="G47" s="27">
        <f>data!H64</f>
        <v>55.32</v>
      </c>
      <c r="H47" s="27">
        <f t="shared" si="1"/>
        <v>111.09</v>
      </c>
      <c r="I47" s="27"/>
      <c r="J47" s="32"/>
    </row>
    <row r="48" spans="1:9" ht="12" customHeight="1">
      <c r="A48" s="68">
        <v>40</v>
      </c>
      <c r="B48" s="48">
        <f>data!A17</f>
        <v>9</v>
      </c>
      <c r="C48" s="51" t="str">
        <f>data!B17</f>
        <v>STRICKLER Otto</v>
      </c>
      <c r="D48" s="51" t="str">
        <f>data!C17</f>
        <v>men</v>
      </c>
      <c r="E48" s="52" t="str">
        <f>data!D17</f>
        <v>Switzerland</v>
      </c>
      <c r="F48" s="27">
        <f>data!G17</f>
        <v>55.76</v>
      </c>
      <c r="G48" s="27">
        <f>data!H17</f>
        <v>55.53</v>
      </c>
      <c r="H48" s="27">
        <f t="shared" si="1"/>
        <v>111.28999999999999</v>
      </c>
      <c r="I48" s="27"/>
    </row>
    <row r="49" spans="1:9" ht="12" customHeight="1">
      <c r="A49" s="68">
        <v>41</v>
      </c>
      <c r="B49" s="48">
        <f>data!A18</f>
        <v>10</v>
      </c>
      <c r="C49" s="51" t="str">
        <f>data!B18</f>
        <v>NEWTON Hugh</v>
      </c>
      <c r="D49" s="51" t="str">
        <f>data!C18</f>
        <v>men</v>
      </c>
      <c r="E49" s="52" t="str">
        <f>data!D18</f>
        <v>United Kingdom</v>
      </c>
      <c r="F49" s="27">
        <f>data!G18</f>
        <v>53.63</v>
      </c>
      <c r="G49" s="27">
        <f>data!H18</f>
        <v>52.83</v>
      </c>
      <c r="H49" s="27">
        <f t="shared" si="1"/>
        <v>106.46000000000001</v>
      </c>
      <c r="I49" s="27"/>
    </row>
    <row r="50" spans="1:9" ht="12" customHeight="1">
      <c r="A50" s="68">
        <v>42</v>
      </c>
      <c r="B50" s="48">
        <f>data!A16</f>
        <v>8</v>
      </c>
      <c r="C50" s="51" t="str">
        <f>data!B16</f>
        <v>MEINDL Gerhard</v>
      </c>
      <c r="D50" s="51" t="str">
        <f>data!C16</f>
        <v>men</v>
      </c>
      <c r="E50" s="52" t="str">
        <f>data!D16</f>
        <v>Austria</v>
      </c>
      <c r="F50" s="27">
        <f>data!G16</f>
        <v>53.28</v>
      </c>
      <c r="G50" s="27">
        <f>data!H16</f>
        <v>51.08</v>
      </c>
      <c r="H50" s="27">
        <f t="shared" si="1"/>
        <v>104.36</v>
      </c>
      <c r="I50" s="27"/>
    </row>
    <row r="51" spans="1:9" ht="12" customHeight="1">
      <c r="A51" s="68">
        <v>43</v>
      </c>
      <c r="B51" s="48">
        <f>data!A37</f>
        <v>29</v>
      </c>
      <c r="C51" s="51" t="str">
        <f>data!B37</f>
        <v>THAIN Peter</v>
      </c>
      <c r="D51" s="51" t="str">
        <f>data!C37</f>
        <v>men</v>
      </c>
      <c r="E51" s="52" t="str">
        <f>data!D37</f>
        <v>United Kingdom</v>
      </c>
      <c r="F51" s="27">
        <f>data!G37</f>
        <v>52.99</v>
      </c>
      <c r="G51" s="27">
        <f>data!H37</f>
        <v>46.16</v>
      </c>
      <c r="H51" s="27">
        <f t="shared" si="1"/>
        <v>99.15</v>
      </c>
      <c r="I51" s="27"/>
    </row>
    <row r="52" spans="1:9" ht="12" customHeight="1">
      <c r="A52" s="68">
        <v>44</v>
      </c>
      <c r="B52" s="48">
        <f>data!A26</f>
        <v>18</v>
      </c>
      <c r="C52" s="51" t="str">
        <f>data!B26</f>
        <v>HERNANDEZ Leandro</v>
      </c>
      <c r="D52" s="51" t="str">
        <f>data!C26</f>
        <v>men</v>
      </c>
      <c r="E52" s="52" t="str">
        <f>data!D26</f>
        <v>Spain</v>
      </c>
      <c r="F52" s="27">
        <f>data!G26</f>
        <v>52.52</v>
      </c>
      <c r="G52" s="27">
        <f>data!H26</f>
        <v>51.83</v>
      </c>
      <c r="H52" s="27">
        <f t="shared" si="1"/>
        <v>104.35</v>
      </c>
      <c r="I52" s="27"/>
    </row>
    <row r="53" spans="1:9" ht="12" customHeight="1">
      <c r="A53" s="68">
        <v>45</v>
      </c>
      <c r="B53" s="48">
        <f>data!A38</f>
        <v>30</v>
      </c>
      <c r="C53" s="51" t="str">
        <f>data!B38</f>
        <v>KLAUSLER Markus</v>
      </c>
      <c r="D53" s="51" t="str">
        <f>data!C38</f>
        <v>men</v>
      </c>
      <c r="E53" s="52" t="str">
        <f>data!D38</f>
        <v>Switzerland</v>
      </c>
      <c r="F53" s="27">
        <f>data!G38</f>
        <v>52.33</v>
      </c>
      <c r="G53" s="27">
        <f>data!H38</f>
        <v>49.02</v>
      </c>
      <c r="H53" s="27">
        <f t="shared" si="1"/>
        <v>101.35</v>
      </c>
      <c r="I53" s="27"/>
    </row>
    <row r="54" spans="1:9" ht="12" customHeight="1">
      <c r="A54" s="68">
        <v>46</v>
      </c>
      <c r="B54" s="48">
        <f>data!A42</f>
        <v>34</v>
      </c>
      <c r="C54" s="51" t="str">
        <f>data!B42</f>
        <v>SINKEVICIUS Laurynas</v>
      </c>
      <c r="D54" s="51" t="str">
        <f>data!C42</f>
        <v>men</v>
      </c>
      <c r="E54" s="52" t="str">
        <f>data!D42</f>
        <v>Lithuania</v>
      </c>
      <c r="F54" s="27">
        <f>data!G42</f>
        <v>52.28</v>
      </c>
      <c r="G54" s="27">
        <f>data!H42</f>
        <v>52.23</v>
      </c>
      <c r="H54" s="27">
        <f t="shared" si="1"/>
        <v>104.50999999999999</v>
      </c>
      <c r="I54" s="27"/>
    </row>
    <row r="55" spans="1:9" ht="12" customHeight="1">
      <c r="A55" s="68">
        <v>47</v>
      </c>
      <c r="B55" s="48">
        <f>data!A59</f>
        <v>51</v>
      </c>
      <c r="C55" s="51" t="str">
        <f>data!B59</f>
        <v>SVIRBUTAVICIUS Marjonas</v>
      </c>
      <c r="D55" s="51" t="str">
        <f>data!C59</f>
        <v>men</v>
      </c>
      <c r="E55" s="52" t="str">
        <f>data!D59</f>
        <v>Lithuania</v>
      </c>
      <c r="F55" s="27">
        <f>data!G59</f>
        <v>52.22</v>
      </c>
      <c r="G55" s="27">
        <f>data!H59</f>
        <v>50.78</v>
      </c>
      <c r="H55" s="27">
        <f t="shared" si="1"/>
        <v>103</v>
      </c>
      <c r="I55" s="27"/>
    </row>
    <row r="56" spans="1:9" ht="12" customHeight="1">
      <c r="A56" s="68">
        <v>48</v>
      </c>
      <c r="B56" s="48">
        <f>data!A11</f>
        <v>3</v>
      </c>
      <c r="C56" s="51" t="str">
        <f>data!B11</f>
        <v>POJE Dragan</v>
      </c>
      <c r="D56" s="51" t="str">
        <f>data!C11</f>
        <v>men</v>
      </c>
      <c r="E56" s="52" t="str">
        <f>data!D11</f>
        <v>Croatia</v>
      </c>
      <c r="F56" s="27">
        <f>data!G11</f>
        <v>52.19</v>
      </c>
      <c r="G56" s="27">
        <f>data!H11</f>
        <v>51.28</v>
      </c>
      <c r="H56" s="27">
        <f t="shared" si="1"/>
        <v>103.47</v>
      </c>
      <c r="I56" s="27"/>
    </row>
    <row r="57" spans="1:9" ht="12" customHeight="1">
      <c r="A57" s="68">
        <v>49</v>
      </c>
      <c r="B57" s="48">
        <f>data!A19</f>
        <v>11</v>
      </c>
      <c r="C57" s="51" t="str">
        <f>data!B19</f>
        <v>BAQUE Rafael</v>
      </c>
      <c r="D57" s="51" t="str">
        <f>data!C19</f>
        <v>men</v>
      </c>
      <c r="E57" s="52" t="str">
        <f>data!D19</f>
        <v>Spain</v>
      </c>
      <c r="F57" s="27">
        <f>data!G19</f>
        <v>52.14</v>
      </c>
      <c r="G57" s="27">
        <f>data!H19</f>
        <v>50.45</v>
      </c>
      <c r="H57" s="27">
        <f t="shared" si="1"/>
        <v>102.59</v>
      </c>
      <c r="I57" s="27"/>
    </row>
    <row r="58" spans="1:9" ht="12" customHeight="1">
      <c r="A58" s="68">
        <v>50</v>
      </c>
      <c r="B58" s="48">
        <f>data!A45</f>
        <v>37</v>
      </c>
      <c r="C58" s="51" t="str">
        <f>data!B45</f>
        <v>PUIGVI  Juan</v>
      </c>
      <c r="D58" s="51" t="str">
        <f>data!C45</f>
        <v>men</v>
      </c>
      <c r="E58" s="52" t="str">
        <f>data!D45</f>
        <v>Spain</v>
      </c>
      <c r="F58" s="27">
        <f>data!G45</f>
        <v>47.89</v>
      </c>
      <c r="G58" s="27">
        <f>data!H45</f>
        <v>47.21</v>
      </c>
      <c r="H58" s="27">
        <f t="shared" si="1"/>
        <v>95.1</v>
      </c>
      <c r="I58" s="27"/>
    </row>
    <row r="59" spans="1:9" ht="12" customHeight="1">
      <c r="A59" s="68">
        <v>51</v>
      </c>
      <c r="B59" s="48">
        <f>data!A35</f>
        <v>27</v>
      </c>
      <c r="C59" s="51" t="str">
        <f>data!B35</f>
        <v>ROMANOVSKIS Aleksandreas</v>
      </c>
      <c r="D59" s="51" t="str">
        <f>data!C35</f>
        <v>men</v>
      </c>
      <c r="E59" s="52" t="str">
        <f>data!D35</f>
        <v>Lithuania</v>
      </c>
      <c r="F59" s="27">
        <f>data!G35</f>
        <v>45.63</v>
      </c>
      <c r="G59" s="27">
        <f>data!H35</f>
        <v>45.52</v>
      </c>
      <c r="H59" s="27">
        <f t="shared" si="1"/>
        <v>91.15</v>
      </c>
      <c r="I59" s="27"/>
    </row>
    <row r="60" spans="1:9" ht="12" customHeight="1">
      <c r="A60" s="68">
        <v>52</v>
      </c>
      <c r="B60" s="48">
        <f>data!A63</f>
        <v>55</v>
      </c>
      <c r="C60" s="51" t="str">
        <f>data!B63</f>
        <v>del ROSARIO Augustin</v>
      </c>
      <c r="D60" s="51" t="str">
        <f>data!C63</f>
        <v>men</v>
      </c>
      <c r="E60" s="52" t="str">
        <f>data!D63</f>
        <v>Spain</v>
      </c>
      <c r="F60" s="27">
        <f>data!G63</f>
        <v>43.14</v>
      </c>
      <c r="G60" s="27">
        <f>data!H63</f>
        <v>37.57</v>
      </c>
      <c r="H60" s="27">
        <f t="shared" si="1"/>
        <v>80.71000000000001</v>
      </c>
      <c r="I60" s="27"/>
    </row>
    <row r="61" spans="1:9" ht="12" customHeight="1">
      <c r="A61" s="68">
        <v>53</v>
      </c>
      <c r="B61" s="48">
        <f>data!A67</f>
        <v>59</v>
      </c>
      <c r="C61" s="51" t="str">
        <f>data!B67</f>
        <v>TURK Marino</v>
      </c>
      <c r="D61" s="51" t="str">
        <f>data!C67</f>
        <v>men</v>
      </c>
      <c r="E61" s="52" t="str">
        <f>data!D67</f>
        <v>Croatia</v>
      </c>
      <c r="F61" s="27">
        <f>data!G67</f>
        <v>42.97</v>
      </c>
      <c r="G61" s="27">
        <f>data!H67</f>
        <v>41.77</v>
      </c>
      <c r="H61" s="27">
        <f t="shared" si="1"/>
        <v>84.74000000000001</v>
      </c>
      <c r="I61" s="27"/>
    </row>
    <row r="62" spans="1:9" ht="12" customHeight="1">
      <c r="A62" s="68">
        <v>54</v>
      </c>
      <c r="B62" s="48">
        <f>data!A49</f>
        <v>41</v>
      </c>
      <c r="C62" s="51" t="str">
        <f>data!B49</f>
        <v>POPOVIC Marko</v>
      </c>
      <c r="D62" s="51" t="str">
        <f>data!C49</f>
        <v>men</v>
      </c>
      <c r="E62" s="52" t="str">
        <f>data!D49</f>
        <v>Croatia</v>
      </c>
      <c r="F62" s="27">
        <f>data!G49</f>
        <v>40.28</v>
      </c>
      <c r="G62" s="27">
        <f>data!H49</f>
        <v>40.09</v>
      </c>
      <c r="H62" s="27">
        <f t="shared" si="1"/>
        <v>80.37</v>
      </c>
      <c r="I62" s="27"/>
    </row>
    <row r="63" spans="1:9" ht="12" customHeight="1">
      <c r="A63" s="68">
        <v>55</v>
      </c>
      <c r="B63" s="48">
        <f>data!A47</f>
        <v>39</v>
      </c>
      <c r="C63" s="51" t="str">
        <f>data!B47</f>
        <v>GRGUR Lutz</v>
      </c>
      <c r="D63" s="51" t="str">
        <f>data!C47</f>
        <v>men</v>
      </c>
      <c r="E63" s="52" t="str">
        <f>data!D47</f>
        <v>Croatia</v>
      </c>
      <c r="F63" s="27">
        <f>data!G47</f>
        <v>39</v>
      </c>
      <c r="G63" s="27">
        <f>data!H47</f>
        <v>38.89</v>
      </c>
      <c r="H63" s="27">
        <f t="shared" si="1"/>
        <v>77.89</v>
      </c>
      <c r="I63" s="27"/>
    </row>
    <row r="64" spans="1:9" ht="12" customHeight="1">
      <c r="A64" s="68">
        <v>56</v>
      </c>
      <c r="B64" s="48">
        <f>data!A27</f>
        <v>19</v>
      </c>
      <c r="C64" s="51" t="str">
        <f>data!B27</f>
        <v>PRISMANTAS Kristupas</v>
      </c>
      <c r="D64" s="51" t="str">
        <f>data!C27</f>
        <v>men</v>
      </c>
      <c r="E64" s="52" t="str">
        <f>data!D27</f>
        <v>Lithuania</v>
      </c>
      <c r="F64" s="27">
        <f>data!G27</f>
        <v>38.83</v>
      </c>
      <c r="G64" s="27">
        <f>data!H27</f>
        <v>36.92</v>
      </c>
      <c r="H64" s="27">
        <f t="shared" si="1"/>
        <v>75.75</v>
      </c>
      <c r="I64" s="27"/>
    </row>
    <row r="68" spans="7:9" ht="12.75">
      <c r="G68" s="124"/>
      <c r="H68" s="124"/>
      <c r="I68" s="36"/>
    </row>
    <row r="69" spans="3:9" ht="12.75">
      <c r="C69" s="43"/>
      <c r="D69" s="43"/>
      <c r="G69" s="123"/>
      <c r="H69" s="123"/>
      <c r="I69" s="38"/>
    </row>
  </sheetData>
  <mergeCells count="8">
    <mergeCell ref="G68:H68"/>
    <mergeCell ref="G69:H69"/>
    <mergeCell ref="A6:F6"/>
    <mergeCell ref="E5:I5"/>
    <mergeCell ref="B1:H1"/>
    <mergeCell ref="E4:H4"/>
    <mergeCell ref="B3:I3"/>
    <mergeCell ref="B2:I2"/>
  </mergeCells>
  <conditionalFormatting sqref="F9:G64">
    <cfRule type="cellIs" priority="1" dxfId="0" operator="greaterThanOrEqual" stopIfTrue="1">
      <formula>71.75</formula>
    </cfRule>
  </conditionalFormatting>
  <conditionalFormatting sqref="J16">
    <cfRule type="cellIs" priority="2" dxfId="1" operator="greaterThanOrEqual" stopIfTrue="1">
      <formula>56.47</formula>
    </cfRule>
  </conditionalFormatting>
  <printOptions/>
  <pageMargins left="0.984251968503937" right="0.1968503937007874" top="0.3937007874015748" bottom="0" header="0.5118110236220472" footer="0.5118110236220472"/>
  <pageSetup fitToHeight="2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42"/>
  <dimension ref="A1:P28"/>
  <sheetViews>
    <sheetView workbookViewId="0" topLeftCell="A1">
      <selection activeCell="E20" sqref="E20"/>
    </sheetView>
  </sheetViews>
  <sheetFormatPr defaultColWidth="11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8.75390625" style="0" hidden="1" customWidth="1"/>
    <col min="5" max="5" width="15.875" style="0" customWidth="1"/>
    <col min="6" max="9" width="9.75390625" style="0" customWidth="1"/>
    <col min="10" max="10" width="5.75390625" style="0" customWidth="1"/>
    <col min="11" max="11" width="7.875" style="0" customWidth="1"/>
    <col min="12" max="12" width="8.00390625" style="0" customWidth="1"/>
    <col min="13" max="16" width="6.75390625" style="0" customWidth="1"/>
    <col min="17" max="17" width="14.875" style="0" bestFit="1" customWidth="1"/>
    <col min="18" max="16384" width="9.125" style="0" customWidth="1"/>
  </cols>
  <sheetData>
    <row r="1" spans="2:9" ht="15" customHeight="1">
      <c r="B1" s="112"/>
      <c r="C1" s="112"/>
      <c r="D1" s="112"/>
      <c r="E1" s="112"/>
      <c r="F1" s="112"/>
      <c r="G1" s="112"/>
      <c r="H1" s="112"/>
      <c r="I1" s="15"/>
    </row>
    <row r="2" spans="2:11" ht="12" customHeight="1">
      <c r="B2" s="121" t="s">
        <v>1</v>
      </c>
      <c r="C2" s="121"/>
      <c r="D2" s="121"/>
      <c r="E2" s="121"/>
      <c r="F2" s="121"/>
      <c r="G2" s="121"/>
      <c r="H2" s="121"/>
      <c r="I2" s="121"/>
      <c r="J2" s="16"/>
      <c r="K2" s="16"/>
    </row>
    <row r="3" spans="2:11" ht="12" customHeight="1">
      <c r="B3" s="114" t="s">
        <v>48</v>
      </c>
      <c r="C3" s="114"/>
      <c r="D3" s="114"/>
      <c r="E3" s="114"/>
      <c r="F3" s="114"/>
      <c r="G3" s="114"/>
      <c r="H3" s="114"/>
      <c r="I3" s="114"/>
      <c r="J3" s="17"/>
      <c r="K3" s="17"/>
    </row>
    <row r="4" spans="2:11" ht="15.75" customHeight="1">
      <c r="B4" s="1"/>
      <c r="C4" s="18"/>
      <c r="D4" s="18"/>
      <c r="E4" s="122"/>
      <c r="F4" s="122"/>
      <c r="G4" s="122"/>
      <c r="H4" s="122"/>
      <c r="I4" s="18"/>
      <c r="J4" s="17"/>
      <c r="K4" s="17"/>
    </row>
    <row r="5" spans="1:11" ht="18" customHeight="1">
      <c r="A5" s="46"/>
      <c r="B5" s="46"/>
      <c r="C5" s="46"/>
      <c r="D5" s="46"/>
      <c r="E5" s="125" t="s">
        <v>49</v>
      </c>
      <c r="F5" s="125"/>
      <c r="G5" s="125"/>
      <c r="H5" s="125"/>
      <c r="I5" s="125"/>
      <c r="J5" s="17"/>
      <c r="K5" s="17"/>
    </row>
    <row r="6" spans="1:11" ht="18" customHeight="1">
      <c r="A6" s="128" t="s">
        <v>89</v>
      </c>
      <c r="B6" s="128"/>
      <c r="C6" s="128"/>
      <c r="D6" s="128"/>
      <c r="E6" s="128"/>
      <c r="F6" s="128"/>
      <c r="G6" s="47"/>
      <c r="H6" s="45"/>
      <c r="I6" s="45" t="s">
        <v>72</v>
      </c>
      <c r="J6" s="17"/>
      <c r="K6" s="17"/>
    </row>
    <row r="7" spans="1:10" ht="24" customHeight="1">
      <c r="A7" s="20" t="s">
        <v>64</v>
      </c>
      <c r="B7" s="20" t="s">
        <v>3</v>
      </c>
      <c r="C7" s="20" t="s">
        <v>63</v>
      </c>
      <c r="D7" s="20" t="s">
        <v>50</v>
      </c>
      <c r="E7" s="20" t="s">
        <v>62</v>
      </c>
      <c r="F7" s="20" t="s">
        <v>6</v>
      </c>
      <c r="G7" s="20" t="s">
        <v>7</v>
      </c>
      <c r="H7" s="20" t="s">
        <v>65</v>
      </c>
      <c r="I7" s="20" t="s">
        <v>66</v>
      </c>
      <c r="J7" s="21"/>
    </row>
    <row r="8" spans="1:16" ht="9" customHeight="1">
      <c r="A8" s="22"/>
      <c r="B8" s="22"/>
      <c r="C8" s="23"/>
      <c r="D8" s="23"/>
      <c r="E8" s="23"/>
      <c r="F8" s="22"/>
      <c r="G8" s="22"/>
      <c r="H8" s="22"/>
      <c r="I8" s="24"/>
      <c r="J8" s="24"/>
      <c r="P8" s="25"/>
    </row>
    <row r="9" spans="1:9" ht="19.5" customHeight="1">
      <c r="A9" s="68">
        <v>1</v>
      </c>
      <c r="B9" s="82">
        <f>data!A74</f>
        <v>66</v>
      </c>
      <c r="C9" s="83" t="str">
        <f>data!B74</f>
        <v>ERNST Kathrin</v>
      </c>
      <c r="D9" s="83" t="str">
        <f>data!C74</f>
        <v>ladies</v>
      </c>
      <c r="E9" s="84" t="str">
        <f>data!D74</f>
        <v>Germany</v>
      </c>
      <c r="F9" s="85">
        <f>data!G74</f>
        <v>55.63</v>
      </c>
      <c r="G9" s="85">
        <f>data!H74</f>
        <v>55.24</v>
      </c>
      <c r="H9" s="85">
        <f>SUM(F9:G9)</f>
        <v>110.87</v>
      </c>
      <c r="I9" s="85">
        <v>57.04</v>
      </c>
    </row>
    <row r="10" spans="1:9" ht="19.5" customHeight="1">
      <c r="A10" s="68">
        <v>2</v>
      </c>
      <c r="B10" s="82">
        <f>data!A78</f>
        <v>70</v>
      </c>
      <c r="C10" s="83" t="str">
        <f>data!B78</f>
        <v>DURRWALD Sabrina</v>
      </c>
      <c r="D10" s="83" t="str">
        <f>data!C78</f>
        <v>ladies</v>
      </c>
      <c r="E10" s="84" t="str">
        <f>data!D78</f>
        <v>Germany</v>
      </c>
      <c r="F10" s="85">
        <f>data!G78</f>
        <v>56.1</v>
      </c>
      <c r="G10" s="85">
        <f>data!H78</f>
        <v>54.49</v>
      </c>
      <c r="H10" s="85">
        <f aca="true" t="shared" si="0" ref="H10:H23">SUM(F10:G10)</f>
        <v>110.59</v>
      </c>
      <c r="I10" s="85">
        <v>56.74</v>
      </c>
    </row>
    <row r="11" spans="1:9" ht="19.5" customHeight="1">
      <c r="A11" s="68">
        <v>3</v>
      </c>
      <c r="B11" s="82">
        <f>data!A81</f>
        <v>73</v>
      </c>
      <c r="C11" s="83" t="str">
        <f>data!B81</f>
        <v>ZINNER Alena</v>
      </c>
      <c r="D11" s="83" t="str">
        <f>data!C81</f>
        <v>ladies</v>
      </c>
      <c r="E11" s="84" t="str">
        <f>data!D81</f>
        <v>Austria</v>
      </c>
      <c r="F11" s="85">
        <f>data!G81</f>
        <v>58.3</v>
      </c>
      <c r="G11" s="85">
        <f>data!H81</f>
        <v>58.11</v>
      </c>
      <c r="H11" s="85">
        <f t="shared" si="0"/>
        <v>116.41</v>
      </c>
      <c r="I11" s="85">
        <v>55.67</v>
      </c>
    </row>
    <row r="12" spans="1:9" ht="13.5" customHeight="1">
      <c r="A12" s="68">
        <v>4</v>
      </c>
      <c r="B12" s="48">
        <f>data!A71</f>
        <v>63</v>
      </c>
      <c r="C12" s="51" t="str">
        <f>data!B71</f>
        <v>MAISEL Jana</v>
      </c>
      <c r="D12" s="51" t="str">
        <f>data!C71</f>
        <v>ladies</v>
      </c>
      <c r="E12" s="52" t="str">
        <f>data!D71</f>
        <v>Germany</v>
      </c>
      <c r="F12" s="27">
        <f>data!G71</f>
        <v>55.89</v>
      </c>
      <c r="G12" s="27">
        <f>data!H71</f>
        <v>55.16</v>
      </c>
      <c r="H12" s="86">
        <f t="shared" si="0"/>
        <v>111.05</v>
      </c>
      <c r="I12" s="27">
        <v>54.18</v>
      </c>
    </row>
    <row r="13" spans="1:9" ht="13.5" customHeight="1">
      <c r="A13" s="68">
        <v>5</v>
      </c>
      <c r="B13" s="48">
        <f>data!A68</f>
        <v>60</v>
      </c>
      <c r="C13" s="51" t="str">
        <f>data!B68</f>
        <v>KOCIROVA Zuzanna</v>
      </c>
      <c r="D13" s="51" t="str">
        <f>data!C68</f>
        <v>ladies</v>
      </c>
      <c r="E13" s="52" t="str">
        <f>data!D68</f>
        <v>Czech Republic</v>
      </c>
      <c r="F13" s="27">
        <f>data!G68</f>
        <v>54.7</v>
      </c>
      <c r="G13" s="27">
        <f>data!H68</f>
        <v>53.07</v>
      </c>
      <c r="H13" s="86">
        <f t="shared" si="0"/>
        <v>107.77000000000001</v>
      </c>
      <c r="I13" s="27">
        <v>53.28</v>
      </c>
    </row>
    <row r="14" spans="1:9" ht="13.5" customHeight="1">
      <c r="A14" s="68">
        <v>6</v>
      </c>
      <c r="B14" s="48">
        <f>data!A70</f>
        <v>62</v>
      </c>
      <c r="C14" s="51" t="str">
        <f>data!B70</f>
        <v>MIKOVA Barbora</v>
      </c>
      <c r="D14" s="51" t="str">
        <f>data!C70</f>
        <v>ladies</v>
      </c>
      <c r="E14" s="52" t="str">
        <f>data!D70</f>
        <v>Czech Republic</v>
      </c>
      <c r="F14" s="27">
        <f>data!G70</f>
        <v>54.92</v>
      </c>
      <c r="G14" s="27">
        <f>data!H70</f>
        <v>54.28</v>
      </c>
      <c r="H14" s="86">
        <f t="shared" si="0"/>
        <v>109.2</v>
      </c>
      <c r="I14" s="27">
        <v>49.27</v>
      </c>
    </row>
    <row r="15" spans="1:9" ht="13.5" customHeight="1">
      <c r="A15" s="68">
        <v>7</v>
      </c>
      <c r="B15" s="48">
        <f>data!A80</f>
        <v>72</v>
      </c>
      <c r="C15" s="51" t="str">
        <f>data!B80</f>
        <v>WŁODARSKA Urszula</v>
      </c>
      <c r="D15" s="51" t="str">
        <f>data!C80</f>
        <v>ladies</v>
      </c>
      <c r="E15" s="52" t="str">
        <f>data!D80</f>
        <v>Poland</v>
      </c>
      <c r="F15" s="27">
        <f>data!G80</f>
        <v>51.63</v>
      </c>
      <c r="G15" s="27">
        <f>data!H80</f>
        <v>49.24</v>
      </c>
      <c r="H15" s="86">
        <f t="shared" si="0"/>
        <v>100.87</v>
      </c>
      <c r="I15" s="27"/>
    </row>
    <row r="16" spans="1:9" ht="13.5" customHeight="1">
      <c r="A16" s="68">
        <v>8</v>
      </c>
      <c r="B16" s="48">
        <f>data!A73</f>
        <v>65</v>
      </c>
      <c r="C16" s="51" t="str">
        <f>data!B73</f>
        <v>TALAR Monika</v>
      </c>
      <c r="D16" s="51" t="str">
        <f>data!C73</f>
        <v>ladies</v>
      </c>
      <c r="E16" s="52" t="str">
        <f>data!D73</f>
        <v>Poland</v>
      </c>
      <c r="F16" s="27">
        <f>data!G73</f>
        <v>49.33</v>
      </c>
      <c r="G16" s="27">
        <f>data!H73</f>
        <v>45.76</v>
      </c>
      <c r="H16" s="86">
        <f t="shared" si="0"/>
        <v>95.09</v>
      </c>
      <c r="I16" s="27"/>
    </row>
    <row r="17" spans="1:9" ht="13.5" customHeight="1">
      <c r="A17" s="68">
        <v>9</v>
      </c>
      <c r="B17" s="48">
        <f>data!A82</f>
        <v>74</v>
      </c>
      <c r="C17" s="51" t="str">
        <f>data!B82</f>
        <v>HAVELKOVA Tereza</v>
      </c>
      <c r="D17" s="51" t="str">
        <f>data!C82</f>
        <v>ladies</v>
      </c>
      <c r="E17" s="52" t="str">
        <f>data!D82</f>
        <v>Czech Republic</v>
      </c>
      <c r="F17" s="27">
        <f>data!G82</f>
        <v>49.21</v>
      </c>
      <c r="G17" s="27">
        <f>data!H82</f>
        <v>48.92</v>
      </c>
      <c r="H17" s="86">
        <f t="shared" si="0"/>
        <v>98.13</v>
      </c>
      <c r="I17" s="27"/>
    </row>
    <row r="18" spans="1:9" ht="13.5" customHeight="1">
      <c r="A18" s="68">
        <v>10</v>
      </c>
      <c r="B18" s="48">
        <f>data!A79</f>
        <v>71</v>
      </c>
      <c r="C18" s="51" t="str">
        <f>data!B79</f>
        <v>MIKSTIENE Vilma</v>
      </c>
      <c r="D18" s="51" t="str">
        <f>data!C79</f>
        <v>ladies</v>
      </c>
      <c r="E18" s="52" t="str">
        <f>data!D79</f>
        <v>Lithuania</v>
      </c>
      <c r="F18" s="27">
        <f>data!G79</f>
        <v>48.93</v>
      </c>
      <c r="G18" s="27">
        <f>data!H79</f>
        <v>46.89</v>
      </c>
      <c r="H18" s="86">
        <f t="shared" si="0"/>
        <v>95.82</v>
      </c>
      <c r="I18" s="27"/>
    </row>
    <row r="19" spans="1:9" ht="13.5" customHeight="1">
      <c r="A19" s="68">
        <v>11</v>
      </c>
      <c r="B19" s="48">
        <f>data!A69</f>
        <v>61</v>
      </c>
      <c r="C19" s="51" t="str">
        <f>data!B69</f>
        <v>EMBEROVA Zuzana</v>
      </c>
      <c r="D19" s="51" t="str">
        <f>data!C69</f>
        <v>ladies</v>
      </c>
      <c r="E19" s="52" t="str">
        <f>data!D69</f>
        <v>Slovakia</v>
      </c>
      <c r="F19" s="27">
        <f>data!G69</f>
        <v>45.54</v>
      </c>
      <c r="G19" s="27">
        <f>data!H69</f>
        <v>44.05</v>
      </c>
      <c r="H19" s="86">
        <f t="shared" si="0"/>
        <v>89.59</v>
      </c>
      <c r="I19" s="27"/>
    </row>
    <row r="20" spans="1:9" ht="13.5" customHeight="1">
      <c r="A20" s="68">
        <v>12</v>
      </c>
      <c r="B20" s="48">
        <f>data!A75</f>
        <v>67</v>
      </c>
      <c r="C20" s="51" t="str">
        <f>data!B75</f>
        <v>MACKEVICIENE Violeta</v>
      </c>
      <c r="D20" s="51" t="str">
        <f>data!C75</f>
        <v>ladies</v>
      </c>
      <c r="E20" s="52" t="str">
        <f>data!D75</f>
        <v>Lithuania</v>
      </c>
      <c r="F20" s="27">
        <f>data!G75</f>
        <v>44.62</v>
      </c>
      <c r="G20" s="27">
        <f>data!H75</f>
        <v>41.81</v>
      </c>
      <c r="H20" s="86">
        <f t="shared" si="0"/>
        <v>86.43</v>
      </c>
      <c r="I20" s="27"/>
    </row>
    <row r="21" spans="1:9" ht="13.5" customHeight="1">
      <c r="A21" s="68">
        <v>13</v>
      </c>
      <c r="B21" s="48">
        <f>data!A77</f>
        <v>69</v>
      </c>
      <c r="C21" s="51" t="str">
        <f>data!B77</f>
        <v>BIALIK Iwona</v>
      </c>
      <c r="D21" s="51" t="str">
        <f>data!C77</f>
        <v>ladies</v>
      </c>
      <c r="E21" s="52" t="str">
        <f>data!D77</f>
        <v>Poland</v>
      </c>
      <c r="F21" s="27">
        <f>data!G77</f>
        <v>43.59</v>
      </c>
      <c r="G21" s="27">
        <f>data!H77</f>
        <v>41.91</v>
      </c>
      <c r="H21" s="86">
        <f t="shared" si="0"/>
        <v>85.5</v>
      </c>
      <c r="I21" s="27"/>
    </row>
    <row r="22" spans="1:9" ht="13.5" customHeight="1">
      <c r="A22" s="68">
        <v>14</v>
      </c>
      <c r="B22" s="48">
        <f>data!A72</f>
        <v>64</v>
      </c>
      <c r="C22" s="51" t="str">
        <f>data!B72</f>
        <v>JANKOVICOVA Lucia</v>
      </c>
      <c r="D22" s="51" t="str">
        <f>data!C72</f>
        <v>ladies</v>
      </c>
      <c r="E22" s="52" t="str">
        <f>data!D72</f>
        <v>Slovakia</v>
      </c>
      <c r="F22" s="27">
        <f>data!G72</f>
        <v>40.88</v>
      </c>
      <c r="G22" s="27">
        <f>data!H72</f>
        <v>40.41</v>
      </c>
      <c r="H22" s="86">
        <f t="shared" si="0"/>
        <v>81.28999999999999</v>
      </c>
      <c r="I22" s="27"/>
    </row>
    <row r="23" spans="1:9" ht="13.5" customHeight="1">
      <c r="A23" s="68">
        <v>15</v>
      </c>
      <c r="B23" s="48">
        <f>data!A76</f>
        <v>68</v>
      </c>
      <c r="C23" s="51" t="str">
        <f>data!B76</f>
        <v>SVIRBUTAVICIUS Ugne</v>
      </c>
      <c r="D23" s="51" t="str">
        <f>data!C76</f>
        <v>ladies</v>
      </c>
      <c r="E23" s="52" t="str">
        <f>data!D76</f>
        <v>Lithuania</v>
      </c>
      <c r="F23" s="27">
        <f>data!G76</f>
        <v>39.45</v>
      </c>
      <c r="G23" s="27">
        <f>data!H76</f>
        <v>36.91</v>
      </c>
      <c r="H23" s="86">
        <f t="shared" si="0"/>
        <v>76.36</v>
      </c>
      <c r="I23" s="27"/>
    </row>
    <row r="27" spans="7:9" ht="12.75">
      <c r="G27" s="124"/>
      <c r="H27" s="124"/>
      <c r="I27" s="36"/>
    </row>
    <row r="28" spans="3:9" ht="12.75">
      <c r="C28" s="43"/>
      <c r="D28" s="43"/>
      <c r="G28" s="123"/>
      <c r="H28" s="123"/>
      <c r="I28" s="38"/>
    </row>
  </sheetData>
  <mergeCells count="8">
    <mergeCell ref="B1:H1"/>
    <mergeCell ref="E4:H4"/>
    <mergeCell ref="B3:I3"/>
    <mergeCell ref="B2:I2"/>
    <mergeCell ref="G27:H27"/>
    <mergeCell ref="G28:H28"/>
    <mergeCell ref="A6:F6"/>
    <mergeCell ref="E5:I5"/>
  </mergeCells>
  <conditionalFormatting sqref="F9:G10 F12:G22">
    <cfRule type="cellIs" priority="1" dxfId="0" operator="greaterThanOrEqual" stopIfTrue="1">
      <formula>57.98</formula>
    </cfRule>
  </conditionalFormatting>
  <conditionalFormatting sqref="F11:G11">
    <cfRule type="cellIs" priority="2" dxfId="2" operator="greaterThanOrEqual" stopIfTrue="1">
      <formula>57.98</formula>
    </cfRule>
  </conditionalFormatting>
  <printOptions/>
  <pageMargins left="0.984251968503937" right="0.1968503937007874" top="0.7874015748031497" bottom="0.1968503937007874" header="0.5118110236220472" footer="0.5118110236220472"/>
  <pageSetup fitToHeight="2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312"/>
  <dimension ref="A1:AD69"/>
  <sheetViews>
    <sheetView workbookViewId="0" topLeftCell="A1">
      <selection activeCell="J16" sqref="J16"/>
    </sheetView>
  </sheetViews>
  <sheetFormatPr defaultColWidth="11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8.75390625" style="0" hidden="1" customWidth="1"/>
    <col min="5" max="5" width="15.125" style="0" customWidth="1"/>
    <col min="6" max="6" width="10.75390625" style="0" customWidth="1"/>
    <col min="7" max="7" width="8.75390625" style="0" customWidth="1"/>
    <col min="8" max="8" width="10.75390625" style="0" customWidth="1"/>
    <col min="9" max="9" width="8.75390625" style="0" customWidth="1"/>
    <col min="10" max="10" width="5.75390625" style="0" customWidth="1"/>
    <col min="11" max="11" width="7.875" style="0" customWidth="1"/>
    <col min="12" max="12" width="8.00390625" style="0" customWidth="1"/>
    <col min="13" max="16" width="6.75390625" style="0" customWidth="1"/>
    <col min="17" max="17" width="14.875" style="0" bestFit="1" customWidth="1"/>
    <col min="18" max="16384" width="9.125" style="0" customWidth="1"/>
  </cols>
  <sheetData>
    <row r="1" spans="2:9" ht="15" customHeight="1">
      <c r="B1" s="112"/>
      <c r="C1" s="112"/>
      <c r="D1" s="112"/>
      <c r="E1" s="112"/>
      <c r="F1" s="112"/>
      <c r="G1" s="112"/>
      <c r="H1" s="112"/>
      <c r="I1" s="112"/>
    </row>
    <row r="2" spans="2:11" ht="12" customHeight="1">
      <c r="B2" s="121" t="s">
        <v>1</v>
      </c>
      <c r="C2" s="121"/>
      <c r="D2" s="121"/>
      <c r="E2" s="121"/>
      <c r="F2" s="121"/>
      <c r="G2" s="121"/>
      <c r="H2" s="121"/>
      <c r="I2" s="121"/>
      <c r="J2" s="16"/>
      <c r="K2" s="16"/>
    </row>
    <row r="3" spans="2:11" ht="12" customHeight="1">
      <c r="B3" s="97" t="s">
        <v>46</v>
      </c>
      <c r="C3" s="97"/>
      <c r="D3" s="97"/>
      <c r="E3" s="97"/>
      <c r="F3" s="97"/>
      <c r="G3" s="97"/>
      <c r="H3" s="97"/>
      <c r="I3" s="97"/>
      <c r="J3" s="17"/>
      <c r="K3" s="17"/>
    </row>
    <row r="4" spans="2:11" ht="18" customHeight="1">
      <c r="B4" s="1"/>
      <c r="C4" s="1"/>
      <c r="D4" s="1"/>
      <c r="E4" s="122"/>
      <c r="F4" s="122"/>
      <c r="G4" s="122"/>
      <c r="H4" s="122"/>
      <c r="I4" s="122"/>
      <c r="J4" s="17"/>
      <c r="K4" s="17"/>
    </row>
    <row r="5" spans="2:11" ht="18" customHeight="1">
      <c r="B5" s="1"/>
      <c r="C5" s="1"/>
      <c r="D5" s="1"/>
      <c r="E5" s="125" t="s">
        <v>132</v>
      </c>
      <c r="F5" s="125"/>
      <c r="G5" s="125"/>
      <c r="H5" s="125"/>
      <c r="I5" s="125"/>
      <c r="J5" s="17"/>
      <c r="K5" s="17"/>
    </row>
    <row r="6" spans="2:11" ht="18" customHeight="1">
      <c r="B6" s="1"/>
      <c r="C6" s="1"/>
      <c r="D6" s="1"/>
      <c r="E6" s="1"/>
      <c r="F6" s="1"/>
      <c r="G6" s="1"/>
      <c r="H6" s="19"/>
      <c r="I6" s="45" t="s">
        <v>47</v>
      </c>
      <c r="J6" s="17"/>
      <c r="K6" s="17"/>
    </row>
    <row r="7" spans="1:11" ht="12" customHeight="1">
      <c r="A7" s="126" t="s">
        <v>64</v>
      </c>
      <c r="B7" s="126" t="s">
        <v>3</v>
      </c>
      <c r="C7" s="126" t="s">
        <v>63</v>
      </c>
      <c r="D7" s="126" t="s">
        <v>50</v>
      </c>
      <c r="E7" s="126" t="s">
        <v>62</v>
      </c>
      <c r="F7" s="126" t="s">
        <v>65</v>
      </c>
      <c r="G7" s="126" t="s">
        <v>45</v>
      </c>
      <c r="H7" s="96" t="s">
        <v>66</v>
      </c>
      <c r="I7" s="96"/>
      <c r="J7" s="17"/>
      <c r="K7" s="17"/>
    </row>
    <row r="8" spans="1:10" ht="12" customHeight="1">
      <c r="A8" s="127"/>
      <c r="B8" s="127"/>
      <c r="C8" s="127"/>
      <c r="D8" s="127"/>
      <c r="E8" s="127"/>
      <c r="F8" s="127"/>
      <c r="G8" s="127"/>
      <c r="H8" s="20" t="s">
        <v>65</v>
      </c>
      <c r="I8" s="20" t="s">
        <v>45</v>
      </c>
      <c r="J8" s="21"/>
    </row>
    <row r="9" spans="1:16" ht="9" customHeight="1">
      <c r="A9" s="22"/>
      <c r="B9" s="22"/>
      <c r="C9" s="23"/>
      <c r="D9" s="23"/>
      <c r="E9" s="23"/>
      <c r="F9" s="22"/>
      <c r="G9" s="22"/>
      <c r="H9" s="22"/>
      <c r="I9" s="22"/>
      <c r="J9" s="24"/>
      <c r="P9" s="25"/>
    </row>
    <row r="10" spans="1:30" ht="18" customHeight="1">
      <c r="A10" s="68">
        <v>1</v>
      </c>
      <c r="B10" s="70">
        <f>data!A53</f>
        <v>45</v>
      </c>
      <c r="C10" s="71" t="str">
        <f>data!B53</f>
        <v>LEXA Patryk</v>
      </c>
      <c r="D10" s="71" t="str">
        <f>data!C53</f>
        <v>men</v>
      </c>
      <c r="E10" s="70" t="str">
        <f>data!D53</f>
        <v>Czech Republic</v>
      </c>
      <c r="F10" s="70">
        <f>data!I53</f>
        <v>100</v>
      </c>
      <c r="G10" s="72" t="str">
        <f>data!J53</f>
        <v>02:15,59</v>
      </c>
      <c r="H10" s="70">
        <v>100</v>
      </c>
      <c r="I10" s="77" t="s">
        <v>131</v>
      </c>
      <c r="J10" s="28"/>
      <c r="P10" s="29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18" customHeight="1">
      <c r="A11" s="68">
        <v>2</v>
      </c>
      <c r="B11" s="70">
        <f>data!A56</f>
        <v>48</v>
      </c>
      <c r="C11" s="71" t="str">
        <f>data!B56</f>
        <v>HNIZDIL Daniel</v>
      </c>
      <c r="D11" s="71" t="str">
        <f>data!C56</f>
        <v>men</v>
      </c>
      <c r="E11" s="70" t="str">
        <f>data!D56</f>
        <v>Czech Republic</v>
      </c>
      <c r="F11" s="70">
        <f>data!I56</f>
        <v>100</v>
      </c>
      <c r="G11" s="72" t="str">
        <f>data!J56</f>
        <v>01:53,87</v>
      </c>
      <c r="H11" s="70">
        <v>98</v>
      </c>
      <c r="I11" s="77" t="s">
        <v>128</v>
      </c>
      <c r="J11" s="28"/>
      <c r="P11" s="29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18" customHeight="1">
      <c r="A12" s="68">
        <v>3</v>
      </c>
      <c r="B12" s="70">
        <f>data!A61</f>
        <v>53</v>
      </c>
      <c r="C12" s="71" t="str">
        <f>data!B61</f>
        <v>SCHWARZ Markus</v>
      </c>
      <c r="D12" s="71" t="str">
        <f>data!C61</f>
        <v>men</v>
      </c>
      <c r="E12" s="70" t="str">
        <f>data!D61</f>
        <v>Switzerland</v>
      </c>
      <c r="F12" s="70">
        <f>data!I61</f>
        <v>100</v>
      </c>
      <c r="G12" s="72" t="str">
        <f>data!J61</f>
        <v>02:31,00</v>
      </c>
      <c r="H12" s="70">
        <v>98</v>
      </c>
      <c r="I12" s="77" t="s">
        <v>125</v>
      </c>
      <c r="J12" s="28"/>
      <c r="P12" s="29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12" customHeight="1">
      <c r="A13" s="68">
        <v>4</v>
      </c>
      <c r="B13" s="26">
        <f>data!A60</f>
        <v>52</v>
      </c>
      <c r="C13" s="53" t="str">
        <f>data!B60</f>
        <v>LUXA Jan</v>
      </c>
      <c r="D13" s="53" t="str">
        <f>data!C60</f>
        <v>men</v>
      </c>
      <c r="E13" s="26" t="str">
        <f>data!D60</f>
        <v>Czech Republic</v>
      </c>
      <c r="F13" s="26">
        <f>data!I60</f>
        <v>100</v>
      </c>
      <c r="G13" s="64" t="str">
        <f>data!J60</f>
        <v>02:32,00</v>
      </c>
      <c r="H13" s="26">
        <v>98</v>
      </c>
      <c r="I13" s="76" t="s">
        <v>129</v>
      </c>
      <c r="J13" s="28"/>
      <c r="P13" s="29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12" customHeight="1">
      <c r="A14" s="68">
        <v>5</v>
      </c>
      <c r="B14" s="26">
        <f>data!A49</f>
        <v>41</v>
      </c>
      <c r="C14" s="53" t="str">
        <f>data!B49</f>
        <v>POPOVIC Marko</v>
      </c>
      <c r="D14" s="53" t="str">
        <f>data!C49</f>
        <v>men</v>
      </c>
      <c r="E14" s="26" t="str">
        <f>data!D49</f>
        <v>Croatia</v>
      </c>
      <c r="F14" s="26">
        <f>data!I49</f>
        <v>100</v>
      </c>
      <c r="G14" s="64" t="str">
        <f>data!J49</f>
        <v>01:57,44</v>
      </c>
      <c r="H14" s="26">
        <v>98</v>
      </c>
      <c r="I14" s="76" t="s">
        <v>127</v>
      </c>
      <c r="J14" s="28"/>
      <c r="P14" s="29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ht="12" customHeight="1">
      <c r="A15" s="68">
        <v>6</v>
      </c>
      <c r="B15" s="26">
        <f>data!A35</f>
        <v>27</v>
      </c>
      <c r="C15" s="53" t="str">
        <f>data!B35</f>
        <v>ROMANOVSKIS Aleksandreas</v>
      </c>
      <c r="D15" s="53" t="str">
        <f>data!C35</f>
        <v>men</v>
      </c>
      <c r="E15" s="26" t="str">
        <f>data!D35</f>
        <v>Lithuania</v>
      </c>
      <c r="F15" s="26">
        <f>data!I35</f>
        <v>100</v>
      </c>
      <c r="G15" s="64" t="str">
        <f>data!J35</f>
        <v>02:27,62</v>
      </c>
      <c r="H15" s="26">
        <v>98</v>
      </c>
      <c r="I15" s="76" t="s">
        <v>126</v>
      </c>
      <c r="J15" s="28"/>
      <c r="P15" s="29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1:30" ht="12" customHeight="1">
      <c r="A16" s="68">
        <v>7</v>
      </c>
      <c r="B16" s="26">
        <f>data!A17</f>
        <v>9</v>
      </c>
      <c r="C16" s="53" t="str">
        <f>data!B17</f>
        <v>STRICKLER Otto</v>
      </c>
      <c r="D16" s="53" t="str">
        <f>data!C17</f>
        <v>men</v>
      </c>
      <c r="E16" s="26" t="str">
        <f>data!D17</f>
        <v>Switzerland</v>
      </c>
      <c r="F16" s="26">
        <f>data!I17</f>
        <v>100</v>
      </c>
      <c r="G16" s="64" t="str">
        <f>data!J17</f>
        <v>02:47,77</v>
      </c>
      <c r="H16" s="26">
        <v>98</v>
      </c>
      <c r="I16" s="76" t="s">
        <v>130</v>
      </c>
      <c r="J16" s="28"/>
      <c r="P16" s="29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1:30" ht="12" customHeight="1">
      <c r="A17" s="68">
        <v>8</v>
      </c>
      <c r="B17" s="26">
        <f>data!A59</f>
        <v>51</v>
      </c>
      <c r="C17" s="53" t="str">
        <f>data!B59</f>
        <v>SVIRBUTAVICIUS Marjonas</v>
      </c>
      <c r="D17" s="53" t="str">
        <f>data!C59</f>
        <v>men</v>
      </c>
      <c r="E17" s="26" t="str">
        <f>data!D59</f>
        <v>Lithuania</v>
      </c>
      <c r="F17" s="26">
        <f>data!I59</f>
        <v>100</v>
      </c>
      <c r="G17" s="64" t="str">
        <f>data!J59</f>
        <v>02:01,38</v>
      </c>
      <c r="H17" s="26">
        <v>86</v>
      </c>
      <c r="I17" s="76" t="s">
        <v>124</v>
      </c>
      <c r="J17" s="28"/>
      <c r="P17" s="29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1:30" ht="12" customHeight="1">
      <c r="A18" s="68">
        <v>9</v>
      </c>
      <c r="B18" s="26">
        <f>data!A31</f>
        <v>23</v>
      </c>
      <c r="C18" s="53" t="str">
        <f>data!B31</f>
        <v>VISSER Wiebold</v>
      </c>
      <c r="D18" s="53" t="str">
        <f>data!C31</f>
        <v>men</v>
      </c>
      <c r="E18" s="26" t="str">
        <f>data!D31</f>
        <v>Germany</v>
      </c>
      <c r="F18" s="26">
        <f>data!I31</f>
        <v>100</v>
      </c>
      <c r="G18" s="64" t="str">
        <f>data!J31</f>
        <v>02:50,28</v>
      </c>
      <c r="H18" s="26"/>
      <c r="I18" s="27"/>
      <c r="J18" s="28"/>
      <c r="P18" s="29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1:30" ht="12" customHeight="1">
      <c r="A19" s="68">
        <v>10</v>
      </c>
      <c r="B19" s="26">
        <f>data!A50</f>
        <v>42</v>
      </c>
      <c r="C19" s="53" t="str">
        <f>data!B50</f>
        <v>HARTER Michael</v>
      </c>
      <c r="D19" s="53" t="str">
        <f>data!C50</f>
        <v>men</v>
      </c>
      <c r="E19" s="26" t="str">
        <f>data!D50</f>
        <v>Germany</v>
      </c>
      <c r="F19" s="26">
        <f>data!I50</f>
        <v>98</v>
      </c>
      <c r="G19" s="64" t="str">
        <f>data!J50</f>
        <v>01:55,04</v>
      </c>
      <c r="H19" s="26"/>
      <c r="I19" s="27"/>
      <c r="J19" s="28"/>
      <c r="P19" s="29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1:30" ht="12" customHeight="1">
      <c r="A20" s="68">
        <v>11</v>
      </c>
      <c r="B20" s="26">
        <f>data!A16</f>
        <v>8</v>
      </c>
      <c r="C20" s="53" t="str">
        <f>data!B16</f>
        <v>MEINDL Gerhard</v>
      </c>
      <c r="D20" s="53" t="str">
        <f>data!C16</f>
        <v>men</v>
      </c>
      <c r="E20" s="26" t="str">
        <f>data!D16</f>
        <v>Austria</v>
      </c>
      <c r="F20" s="26">
        <f>data!I16</f>
        <v>98</v>
      </c>
      <c r="G20" s="64" t="str">
        <f>data!J16</f>
        <v>02:10,24</v>
      </c>
      <c r="H20" s="26"/>
      <c r="I20" s="27"/>
      <c r="J20" s="28"/>
      <c r="P20" s="29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1:10" ht="12" customHeight="1">
      <c r="A21" s="68">
        <v>12</v>
      </c>
      <c r="B21" s="26">
        <f>data!A41</f>
        <v>33</v>
      </c>
      <c r="C21" s="53" t="str">
        <f>data!B41</f>
        <v>LEXA Tomasz</v>
      </c>
      <c r="D21" s="53" t="str">
        <f>data!C41</f>
        <v>men</v>
      </c>
      <c r="E21" s="26" t="str">
        <f>data!D41</f>
        <v>Czech Republic</v>
      </c>
      <c r="F21" s="26">
        <f>data!I41</f>
        <v>98</v>
      </c>
      <c r="G21" s="64" t="str">
        <f>data!J41</f>
        <v>02:10,25</v>
      </c>
      <c r="H21" s="26"/>
      <c r="I21" s="27"/>
      <c r="J21" s="28"/>
    </row>
    <row r="22" spans="1:10" ht="12" customHeight="1">
      <c r="A22" s="68">
        <v>13</v>
      </c>
      <c r="B22" s="26">
        <f>data!A51</f>
        <v>43</v>
      </c>
      <c r="C22" s="53" t="str">
        <f>data!B51</f>
        <v>FURLAN Borut</v>
      </c>
      <c r="D22" s="53" t="str">
        <f>data!C51</f>
        <v>men</v>
      </c>
      <c r="E22" s="26" t="str">
        <f>data!D51</f>
        <v>Slovenia</v>
      </c>
      <c r="F22" s="26">
        <f>data!I51</f>
        <v>98</v>
      </c>
      <c r="G22" s="64" t="str">
        <f>data!J51</f>
        <v>02:10,90</v>
      </c>
      <c r="H22" s="26"/>
      <c r="I22" s="27"/>
      <c r="J22" s="28"/>
    </row>
    <row r="23" spans="1:10" ht="12" customHeight="1">
      <c r="A23" s="68">
        <v>14</v>
      </c>
      <c r="B23" s="26">
        <f>data!A65</f>
        <v>57</v>
      </c>
      <c r="C23" s="53" t="str">
        <f>data!B65</f>
        <v>NAGEL Jens</v>
      </c>
      <c r="D23" s="53" t="str">
        <f>data!C65</f>
        <v>men</v>
      </c>
      <c r="E23" s="26" t="str">
        <f>data!D65</f>
        <v>Germany</v>
      </c>
      <c r="F23" s="26">
        <f>data!I65</f>
        <v>98</v>
      </c>
      <c r="G23" s="64" t="str">
        <f>data!J65</f>
        <v>02:24,09</v>
      </c>
      <c r="H23" s="26"/>
      <c r="I23" s="27"/>
      <c r="J23" s="28"/>
    </row>
    <row r="24" spans="1:10" ht="12" customHeight="1">
      <c r="A24" s="68">
        <v>15</v>
      </c>
      <c r="B24" s="26">
        <f>data!A38</f>
        <v>30</v>
      </c>
      <c r="C24" s="53" t="str">
        <f>data!B38</f>
        <v>KLAUSLER Markus</v>
      </c>
      <c r="D24" s="53" t="str">
        <f>data!C38</f>
        <v>men</v>
      </c>
      <c r="E24" s="26" t="str">
        <f>data!D38</f>
        <v>Switzerland</v>
      </c>
      <c r="F24" s="26">
        <f>data!I38</f>
        <v>98</v>
      </c>
      <c r="G24" s="64" t="str">
        <f>data!J38</f>
        <v>02:45,22</v>
      </c>
      <c r="H24" s="26"/>
      <c r="I24" s="27"/>
      <c r="J24" s="28"/>
    </row>
    <row r="25" spans="1:10" ht="12" customHeight="1">
      <c r="A25" s="68">
        <v>16</v>
      </c>
      <c r="B25" s="26">
        <f>data!A54</f>
        <v>46</v>
      </c>
      <c r="C25" s="53" t="str">
        <f>data!B54</f>
        <v>NAHLIK Rastislav</v>
      </c>
      <c r="D25" s="53" t="str">
        <f>data!C54</f>
        <v>men</v>
      </c>
      <c r="E25" s="26" t="str">
        <f>data!D54</f>
        <v>Slovakia</v>
      </c>
      <c r="F25" s="26">
        <f>data!I54</f>
        <v>98</v>
      </c>
      <c r="G25" s="64" t="str">
        <f>data!J54</f>
        <v>02:47,60</v>
      </c>
      <c r="H25" s="26"/>
      <c r="I25" s="27"/>
      <c r="J25" s="31"/>
    </row>
    <row r="26" spans="1:10" ht="12" customHeight="1">
      <c r="A26" s="68">
        <v>17</v>
      </c>
      <c r="B26" s="26">
        <f>data!A39</f>
        <v>31</v>
      </c>
      <c r="C26" s="53" t="str">
        <f>data!B39</f>
        <v>LUSSI Gerhard</v>
      </c>
      <c r="D26" s="53" t="str">
        <f>data!C39</f>
        <v>men</v>
      </c>
      <c r="E26" s="26" t="str">
        <f>data!D39</f>
        <v>Switzerland</v>
      </c>
      <c r="F26" s="26">
        <f>data!I39</f>
        <v>98</v>
      </c>
      <c r="G26" s="64" t="str">
        <f>data!J39</f>
        <v>02:50,78</v>
      </c>
      <c r="H26" s="26"/>
      <c r="I26" s="27"/>
      <c r="J26" s="31"/>
    </row>
    <row r="27" spans="1:10" ht="12" customHeight="1">
      <c r="A27" s="68">
        <v>18</v>
      </c>
      <c r="B27" s="26">
        <f>data!A57</f>
        <v>49</v>
      </c>
      <c r="C27" s="53" t="str">
        <f>data!B57</f>
        <v>MEINDL Harald</v>
      </c>
      <c r="D27" s="53" t="str">
        <f>data!C57</f>
        <v>men</v>
      </c>
      <c r="E27" s="26" t="str">
        <f>data!D57</f>
        <v>Austria</v>
      </c>
      <c r="F27" s="26">
        <f>data!I57</f>
        <v>98</v>
      </c>
      <c r="G27" s="64" t="str">
        <f>data!J57</f>
        <v>03:13,50</v>
      </c>
      <c r="H27" s="26"/>
      <c r="I27" s="27"/>
      <c r="J27" s="31"/>
    </row>
    <row r="28" spans="1:10" ht="12" customHeight="1">
      <c r="A28" s="68">
        <v>19</v>
      </c>
      <c r="B28" s="26">
        <f>data!A52</f>
        <v>44</v>
      </c>
      <c r="C28" s="53" t="str">
        <f>data!B52</f>
        <v>TARGOSZ Mateusz</v>
      </c>
      <c r="D28" s="53" t="str">
        <f>data!C52</f>
        <v>men</v>
      </c>
      <c r="E28" s="26" t="str">
        <f>data!D52</f>
        <v>Poland</v>
      </c>
      <c r="F28" s="26">
        <f>data!I52</f>
        <v>96</v>
      </c>
      <c r="G28" s="64" t="str">
        <f>data!J52</f>
        <v>01:53,78</v>
      </c>
      <c r="H28" s="26"/>
      <c r="I28" s="27"/>
      <c r="J28" s="31"/>
    </row>
    <row r="29" spans="1:10" ht="12" customHeight="1">
      <c r="A29" s="68">
        <v>20</v>
      </c>
      <c r="B29" s="26">
        <f>data!A32</f>
        <v>24</v>
      </c>
      <c r="C29" s="53" t="str">
        <f>data!B32</f>
        <v>PAPRZYCKI Janusz</v>
      </c>
      <c r="D29" s="53" t="str">
        <f>data!C32</f>
        <v>men</v>
      </c>
      <c r="E29" s="26" t="str">
        <f>data!D32</f>
        <v>Poland</v>
      </c>
      <c r="F29" s="26">
        <f>data!I32</f>
        <v>96</v>
      </c>
      <c r="G29" s="64" t="str">
        <f>data!J32</f>
        <v>02:02,63</v>
      </c>
      <c r="H29" s="26"/>
      <c r="I29" s="27"/>
      <c r="J29" s="32"/>
    </row>
    <row r="30" spans="1:10" ht="12" customHeight="1">
      <c r="A30" s="68">
        <v>21</v>
      </c>
      <c r="B30" s="26">
        <f>data!A30</f>
        <v>22</v>
      </c>
      <c r="C30" s="53" t="str">
        <f>data!B30</f>
        <v>MESZAROS Jan</v>
      </c>
      <c r="D30" s="53" t="str">
        <f>data!C30</f>
        <v>men</v>
      </c>
      <c r="E30" s="26" t="str">
        <f>data!D30</f>
        <v>Slovakia</v>
      </c>
      <c r="F30" s="26">
        <f>data!I30</f>
        <v>96</v>
      </c>
      <c r="G30" s="64" t="str">
        <f>data!J30</f>
        <v>02:03,69</v>
      </c>
      <c r="H30" s="26"/>
      <c r="I30" s="27"/>
      <c r="J30" s="28"/>
    </row>
    <row r="31" spans="1:10" ht="12" customHeight="1">
      <c r="A31" s="68">
        <v>22</v>
      </c>
      <c r="B31" s="26">
        <f>data!A13</f>
        <v>5</v>
      </c>
      <c r="C31" s="53" t="str">
        <f>data!B13</f>
        <v>STEIN Ralf</v>
      </c>
      <c r="D31" s="53" t="str">
        <f>data!C13</f>
        <v>men</v>
      </c>
      <c r="E31" s="26" t="str">
        <f>data!D13</f>
        <v>Germany</v>
      </c>
      <c r="F31" s="26">
        <f>data!I13</f>
        <v>96</v>
      </c>
      <c r="G31" s="64" t="str">
        <f>data!J13</f>
        <v>02:15,52</v>
      </c>
      <c r="H31" s="26"/>
      <c r="I31" s="27"/>
      <c r="J31" s="28"/>
    </row>
    <row r="32" spans="1:10" ht="12" customHeight="1">
      <c r="A32" s="68">
        <v>23</v>
      </c>
      <c r="B32" s="26">
        <f>data!A66</f>
        <v>58</v>
      </c>
      <c r="C32" s="53" t="str">
        <f>data!B66</f>
        <v>GRUNIGER Fredi</v>
      </c>
      <c r="D32" s="53" t="str">
        <f>data!C66</f>
        <v>men</v>
      </c>
      <c r="E32" s="26" t="str">
        <f>data!D66</f>
        <v>Switzerland</v>
      </c>
      <c r="F32" s="26">
        <f>data!I66</f>
        <v>96</v>
      </c>
      <c r="G32" s="64" t="str">
        <f>data!J66</f>
        <v>02:53,03</v>
      </c>
      <c r="H32" s="26"/>
      <c r="I32" s="27"/>
      <c r="J32" s="28"/>
    </row>
    <row r="33" spans="1:10" ht="12" customHeight="1">
      <c r="A33" s="68">
        <v>24</v>
      </c>
      <c r="B33" s="26">
        <f>data!A14</f>
        <v>6</v>
      </c>
      <c r="C33" s="53" t="str">
        <f>data!B14</f>
        <v>KUZA Jacek</v>
      </c>
      <c r="D33" s="53" t="str">
        <f>data!C14</f>
        <v>men</v>
      </c>
      <c r="E33" s="26" t="str">
        <f>data!D14</f>
        <v>Poland</v>
      </c>
      <c r="F33" s="26">
        <f>data!I14</f>
        <v>96</v>
      </c>
      <c r="G33" s="64" t="str">
        <f>data!J14</f>
        <v>02:53,81</v>
      </c>
      <c r="H33" s="26"/>
      <c r="I33" s="27"/>
      <c r="J33" s="28"/>
    </row>
    <row r="34" spans="1:10" ht="12" customHeight="1">
      <c r="A34" s="68">
        <v>25</v>
      </c>
      <c r="B34" s="26">
        <f>data!A25</f>
        <v>17</v>
      </c>
      <c r="C34" s="53" t="str">
        <f>data!B25</f>
        <v>TARGOSZ Włodzimierz</v>
      </c>
      <c r="D34" s="53" t="str">
        <f>data!C25</f>
        <v>men</v>
      </c>
      <c r="E34" s="26" t="str">
        <f>data!D25</f>
        <v>Poland</v>
      </c>
      <c r="F34" s="26">
        <f>data!I25</f>
        <v>96</v>
      </c>
      <c r="G34" s="64" t="str">
        <f>data!J25</f>
        <v>02:55,41</v>
      </c>
      <c r="H34" s="26"/>
      <c r="I34" s="27"/>
      <c r="J34" s="28"/>
    </row>
    <row r="35" spans="1:10" ht="12" customHeight="1">
      <c r="A35" s="68">
        <v>26</v>
      </c>
      <c r="B35" s="26">
        <f>data!A44</f>
        <v>36</v>
      </c>
      <c r="C35" s="53" t="str">
        <f>data!B44</f>
        <v>HEINZ Maire-Hensge</v>
      </c>
      <c r="D35" s="53" t="str">
        <f>data!C44</f>
        <v>men</v>
      </c>
      <c r="E35" s="26" t="str">
        <f>data!D44</f>
        <v>Germany</v>
      </c>
      <c r="F35" s="26">
        <f>data!I44</f>
        <v>96</v>
      </c>
      <c r="G35" s="64" t="str">
        <f>data!J44</f>
        <v>03:01,44</v>
      </c>
      <c r="H35" s="26"/>
      <c r="I35" s="27"/>
      <c r="J35" s="28"/>
    </row>
    <row r="36" spans="1:10" ht="12" customHeight="1">
      <c r="A36" s="68">
        <v>27</v>
      </c>
      <c r="B36" s="26">
        <f>data!A23</f>
        <v>15</v>
      </c>
      <c r="C36" s="53" t="str">
        <f>data!B23</f>
        <v>MICHALIK Karol</v>
      </c>
      <c r="D36" s="53" t="str">
        <f>data!C23</f>
        <v>men</v>
      </c>
      <c r="E36" s="26" t="str">
        <f>data!D23</f>
        <v>Slovakia</v>
      </c>
      <c r="F36" s="26">
        <f>data!I23</f>
        <v>96</v>
      </c>
      <c r="G36" s="64" t="str">
        <f>data!J23</f>
        <v>03:11,81</v>
      </c>
      <c r="H36" s="26"/>
      <c r="I36" s="27"/>
      <c r="J36" s="28"/>
    </row>
    <row r="37" spans="1:10" ht="12" customHeight="1">
      <c r="A37" s="68">
        <v>28</v>
      </c>
      <c r="B37" s="26">
        <f>data!A62</f>
        <v>54</v>
      </c>
      <c r="C37" s="53" t="str">
        <f>data!B62</f>
        <v>MESZAROS Robert</v>
      </c>
      <c r="D37" s="53" t="str">
        <f>data!C62</f>
        <v>men</v>
      </c>
      <c r="E37" s="26" t="str">
        <f>data!D62</f>
        <v>Slovakia</v>
      </c>
      <c r="F37" s="26">
        <f>data!I62</f>
        <v>96</v>
      </c>
      <c r="G37" s="64" t="str">
        <f>data!J62</f>
        <v>03:49,56</v>
      </c>
      <c r="H37" s="26"/>
      <c r="I37" s="27"/>
      <c r="J37" s="32"/>
    </row>
    <row r="38" spans="1:10" ht="12" customHeight="1">
      <c r="A38" s="68">
        <v>29</v>
      </c>
      <c r="B38" s="26">
        <f>data!A9</f>
        <v>1</v>
      </c>
      <c r="C38" s="53" t="str">
        <f>data!B9</f>
        <v>HOCHWARTNER Helmut</v>
      </c>
      <c r="D38" s="53" t="str">
        <f>data!C9</f>
        <v>men</v>
      </c>
      <c r="E38" s="26" t="str">
        <f>data!D9</f>
        <v>Austria</v>
      </c>
      <c r="F38" s="26">
        <f>data!I9</f>
        <v>94</v>
      </c>
      <c r="G38" s="64" t="str">
        <f>data!J9</f>
        <v>01:57,85</v>
      </c>
      <c r="H38" s="26"/>
      <c r="I38" s="27"/>
      <c r="J38" s="32"/>
    </row>
    <row r="39" spans="1:10" ht="12" customHeight="1">
      <c r="A39" s="68">
        <v>30</v>
      </c>
      <c r="B39" s="26">
        <f>data!A64</f>
        <v>56</v>
      </c>
      <c r="C39" s="53" t="str">
        <f>data!B64</f>
        <v>MOŚKO Zbigniew</v>
      </c>
      <c r="D39" s="53" t="str">
        <f>data!C64</f>
        <v>men</v>
      </c>
      <c r="E39" s="26" t="str">
        <f>data!D64</f>
        <v>Poland</v>
      </c>
      <c r="F39" s="26">
        <f>data!I64</f>
        <v>94</v>
      </c>
      <c r="G39" s="64" t="str">
        <f>data!J64</f>
        <v>02:24,19</v>
      </c>
      <c r="H39" s="26"/>
      <c r="I39" s="27"/>
      <c r="J39" s="32"/>
    </row>
    <row r="40" spans="1:10" ht="12" customHeight="1">
      <c r="A40" s="68">
        <v>31</v>
      </c>
      <c r="B40" s="26">
        <f>data!A40</f>
        <v>32</v>
      </c>
      <c r="C40" s="53" t="str">
        <f>data!B40</f>
        <v>NOGA Marek</v>
      </c>
      <c r="D40" s="53" t="str">
        <f>data!C40</f>
        <v>men</v>
      </c>
      <c r="E40" s="26" t="str">
        <f>data!D40</f>
        <v>Poland</v>
      </c>
      <c r="F40" s="26">
        <f>data!I40</f>
        <v>92</v>
      </c>
      <c r="G40" s="64" t="str">
        <f>data!J40</f>
        <v>01:57,56</v>
      </c>
      <c r="H40" s="26"/>
      <c r="I40" s="27"/>
      <c r="J40" s="32"/>
    </row>
    <row r="41" spans="1:10" ht="12" customHeight="1">
      <c r="A41" s="68">
        <v>32</v>
      </c>
      <c r="B41" s="26">
        <f>data!A46</f>
        <v>38</v>
      </c>
      <c r="C41" s="53" t="str">
        <f>data!B46</f>
        <v>ALSAKER Thomas</v>
      </c>
      <c r="D41" s="53" t="str">
        <f>data!C46</f>
        <v>men</v>
      </c>
      <c r="E41" s="26" t="str">
        <f>data!D46</f>
        <v>Norway</v>
      </c>
      <c r="F41" s="26">
        <f>data!I46</f>
        <v>92</v>
      </c>
      <c r="G41" s="64" t="str">
        <f>data!J46</f>
        <v>02:13,60</v>
      </c>
      <c r="H41" s="26"/>
      <c r="I41" s="27"/>
      <c r="J41" s="32"/>
    </row>
    <row r="42" spans="1:10" ht="12" customHeight="1">
      <c r="A42" s="68">
        <v>33</v>
      </c>
      <c r="B42" s="26">
        <f>data!A29</f>
        <v>21</v>
      </c>
      <c r="C42" s="53" t="str">
        <f>data!B29</f>
        <v>ERICSSON Lars-Eric</v>
      </c>
      <c r="D42" s="53" t="str">
        <f>data!C29</f>
        <v>men</v>
      </c>
      <c r="E42" s="26" t="str">
        <f>data!D29</f>
        <v>Sweden</v>
      </c>
      <c r="F42" s="26">
        <f>data!I29</f>
        <v>92</v>
      </c>
      <c r="G42" s="64" t="str">
        <f>data!J29</f>
        <v>02:28,60</v>
      </c>
      <c r="H42" s="26"/>
      <c r="I42" s="27"/>
      <c r="J42" s="32"/>
    </row>
    <row r="43" spans="1:10" ht="12" customHeight="1">
      <c r="A43" s="68">
        <v>34</v>
      </c>
      <c r="B43" s="26">
        <f>data!A43</f>
        <v>35</v>
      </c>
      <c r="C43" s="53" t="str">
        <f>data!B43</f>
        <v>MESZAROS Juraj</v>
      </c>
      <c r="D43" s="53" t="str">
        <f>data!C43</f>
        <v>men</v>
      </c>
      <c r="E43" s="26" t="str">
        <f>data!D43</f>
        <v>Slovakia</v>
      </c>
      <c r="F43" s="26">
        <f>data!I43</f>
        <v>92</v>
      </c>
      <c r="G43" s="64" t="str">
        <f>data!J43</f>
        <v>02:48,03</v>
      </c>
      <c r="H43" s="26"/>
      <c r="I43" s="27"/>
      <c r="J43" s="32"/>
    </row>
    <row r="44" spans="1:10" ht="12" customHeight="1">
      <c r="A44" s="68">
        <v>35</v>
      </c>
      <c r="B44" s="26">
        <f>data!A48</f>
        <v>40</v>
      </c>
      <c r="C44" s="53" t="str">
        <f>data!B48</f>
        <v>WANLUND Hakan</v>
      </c>
      <c r="D44" s="53" t="str">
        <f>data!C48</f>
        <v>men</v>
      </c>
      <c r="E44" s="26" t="str">
        <f>data!D48</f>
        <v>Sweden</v>
      </c>
      <c r="F44" s="26">
        <f>data!I48</f>
        <v>90</v>
      </c>
      <c r="G44" s="64" t="str">
        <f>data!J48</f>
        <v>01:40,78</v>
      </c>
      <c r="H44" s="26"/>
      <c r="I44" s="27"/>
      <c r="J44" s="32"/>
    </row>
    <row r="45" spans="1:10" ht="12" customHeight="1">
      <c r="A45" s="68">
        <v>36</v>
      </c>
      <c r="B45" s="26">
        <f>data!A42</f>
        <v>34</v>
      </c>
      <c r="C45" s="53" t="str">
        <f>data!B42</f>
        <v>SINKEVICIUS Laurynas</v>
      </c>
      <c r="D45" s="53" t="str">
        <f>data!C42</f>
        <v>men</v>
      </c>
      <c r="E45" s="26" t="str">
        <f>data!D42</f>
        <v>Lithuania</v>
      </c>
      <c r="F45" s="26">
        <f>data!I42</f>
        <v>90</v>
      </c>
      <c r="G45" s="64" t="str">
        <f>data!J42</f>
        <v>02:05,19</v>
      </c>
      <c r="H45" s="26"/>
      <c r="I45" s="27"/>
      <c r="J45" s="32"/>
    </row>
    <row r="46" spans="1:10" ht="12" customHeight="1">
      <c r="A46" s="68">
        <v>37</v>
      </c>
      <c r="B46" s="26">
        <f>data!A11</f>
        <v>3</v>
      </c>
      <c r="C46" s="53" t="str">
        <f>data!B11</f>
        <v>POJE Dragan</v>
      </c>
      <c r="D46" s="53" t="str">
        <f>data!C11</f>
        <v>men</v>
      </c>
      <c r="E46" s="26" t="str">
        <f>data!D11</f>
        <v>Croatia</v>
      </c>
      <c r="F46" s="26">
        <f>data!I11</f>
        <v>90</v>
      </c>
      <c r="G46" s="64" t="str">
        <f>data!J11</f>
        <v>02:23,01</v>
      </c>
      <c r="H46" s="26"/>
      <c r="I46" s="27"/>
      <c r="J46" s="32"/>
    </row>
    <row r="47" spans="1:10" ht="12" customHeight="1">
      <c r="A47" s="68">
        <v>38</v>
      </c>
      <c r="B47" s="26">
        <f>data!A15</f>
        <v>7</v>
      </c>
      <c r="C47" s="53" t="str">
        <f>data!B15</f>
        <v>KONKOL Pavol</v>
      </c>
      <c r="D47" s="53" t="str">
        <f>data!C15</f>
        <v>men</v>
      </c>
      <c r="E47" s="26" t="str">
        <f>data!D15</f>
        <v>Slovakia</v>
      </c>
      <c r="F47" s="26">
        <f>data!I15</f>
        <v>90</v>
      </c>
      <c r="G47" s="64" t="str">
        <f>data!J15</f>
        <v>03:39,57</v>
      </c>
      <c r="H47" s="26"/>
      <c r="I47" s="27"/>
      <c r="J47" s="32"/>
    </row>
    <row r="48" spans="1:10" ht="12" customHeight="1">
      <c r="A48" s="68">
        <v>39</v>
      </c>
      <c r="B48" s="26">
        <f>data!A19</f>
        <v>11</v>
      </c>
      <c r="C48" s="53" t="str">
        <f>data!B19</f>
        <v>BAQUE Rafael</v>
      </c>
      <c r="D48" s="53" t="str">
        <f>data!C19</f>
        <v>men</v>
      </c>
      <c r="E48" s="26" t="str">
        <f>data!D19</f>
        <v>Spain</v>
      </c>
      <c r="F48" s="26">
        <f>data!I19</f>
        <v>88</v>
      </c>
      <c r="G48" s="64" t="str">
        <f>data!J19</f>
        <v>01:51,13</v>
      </c>
      <c r="H48" s="26"/>
      <c r="I48" s="27"/>
      <c r="J48" s="32"/>
    </row>
    <row r="49" spans="1:10" ht="12" customHeight="1">
      <c r="A49" s="68">
        <v>40</v>
      </c>
      <c r="B49" s="26">
        <f>data!A33</f>
        <v>25</v>
      </c>
      <c r="C49" s="53" t="str">
        <f>data!B33</f>
        <v>LUXA Jozef</v>
      </c>
      <c r="D49" s="53" t="str">
        <f>data!C33</f>
        <v>men</v>
      </c>
      <c r="E49" s="26" t="str">
        <f>data!D33</f>
        <v>Czech Republic</v>
      </c>
      <c r="F49" s="26">
        <f>data!I33</f>
        <v>88</v>
      </c>
      <c r="G49" s="64" t="str">
        <f>data!J33</f>
        <v>02:16,78</v>
      </c>
      <c r="H49" s="26"/>
      <c r="I49" s="27"/>
      <c r="J49" s="32"/>
    </row>
    <row r="50" spans="1:10" ht="12" customHeight="1">
      <c r="A50" s="68">
        <v>41</v>
      </c>
      <c r="B50" s="26">
        <f>data!A27</f>
        <v>19</v>
      </c>
      <c r="C50" s="53" t="str">
        <f>data!B27</f>
        <v>PRISMANTAS Kristupas</v>
      </c>
      <c r="D50" s="53" t="str">
        <f>data!C27</f>
        <v>men</v>
      </c>
      <c r="E50" s="26" t="str">
        <f>data!D27</f>
        <v>Lithuania</v>
      </c>
      <c r="F50" s="26">
        <f>data!I27</f>
        <v>88</v>
      </c>
      <c r="G50" s="64" t="str">
        <f>data!J27</f>
        <v>02:22,06</v>
      </c>
      <c r="H50" s="26"/>
      <c r="I50" s="27"/>
      <c r="J50" s="32"/>
    </row>
    <row r="51" spans="1:10" ht="12" customHeight="1">
      <c r="A51" s="68">
        <v>42</v>
      </c>
      <c r="B51" s="26">
        <f>data!A24</f>
        <v>16</v>
      </c>
      <c r="C51" s="53" t="str">
        <f>data!B24</f>
        <v>BALLES Otmar</v>
      </c>
      <c r="D51" s="53" t="str">
        <f>data!C24</f>
        <v>men</v>
      </c>
      <c r="E51" s="26" t="str">
        <f>data!D24</f>
        <v>Germany</v>
      </c>
      <c r="F51" s="26">
        <f>data!I24</f>
        <v>88</v>
      </c>
      <c r="G51" s="64" t="str">
        <f>data!J24</f>
        <v>02:35,10</v>
      </c>
      <c r="H51" s="26"/>
      <c r="I51" s="27"/>
      <c r="J51" s="32"/>
    </row>
    <row r="52" spans="1:10" ht="12" customHeight="1">
      <c r="A52" s="68">
        <v>43</v>
      </c>
      <c r="B52" s="26">
        <f>data!A20</f>
        <v>12</v>
      </c>
      <c r="C52" s="53" t="str">
        <f>data!B20</f>
        <v>STRAND Tomasz</v>
      </c>
      <c r="D52" s="53" t="str">
        <f>data!C20</f>
        <v>men</v>
      </c>
      <c r="E52" s="26" t="str">
        <f>data!D20</f>
        <v>Czech Republic</v>
      </c>
      <c r="F52" s="26">
        <f>data!I20</f>
        <v>88</v>
      </c>
      <c r="G52" s="64" t="str">
        <f>data!J20</f>
        <v>03:22,38</v>
      </c>
      <c r="H52" s="26"/>
      <c r="I52" s="27"/>
      <c r="J52" s="32"/>
    </row>
    <row r="53" spans="1:10" ht="12" customHeight="1">
      <c r="A53" s="68">
        <v>44</v>
      </c>
      <c r="B53" s="26">
        <f>data!A28</f>
        <v>20</v>
      </c>
      <c r="C53" s="53" t="str">
        <f>data!B28</f>
        <v>LARSSEN Bjorn Roger</v>
      </c>
      <c r="D53" s="53" t="str">
        <f>data!C28</f>
        <v>men</v>
      </c>
      <c r="E53" s="26" t="str">
        <f>data!D28</f>
        <v>Norway</v>
      </c>
      <c r="F53" s="26">
        <f>data!I28</f>
        <v>86</v>
      </c>
      <c r="G53" s="64" t="str">
        <f>data!J28</f>
        <v>01:48,03</v>
      </c>
      <c r="H53" s="26"/>
      <c r="I53" s="27"/>
      <c r="J53" s="32"/>
    </row>
    <row r="54" spans="1:10" ht="12" customHeight="1">
      <c r="A54" s="68">
        <v>45</v>
      </c>
      <c r="B54" s="26">
        <f>data!A26</f>
        <v>18</v>
      </c>
      <c r="C54" s="53" t="str">
        <f>data!B26</f>
        <v>HERNANDEZ Leandro</v>
      </c>
      <c r="D54" s="53" t="str">
        <f>data!C26</f>
        <v>men</v>
      </c>
      <c r="E54" s="26" t="str">
        <f>data!D26</f>
        <v>Spain</v>
      </c>
      <c r="F54" s="26">
        <f>data!I26</f>
        <v>86</v>
      </c>
      <c r="G54" s="64" t="str">
        <f>data!J26</f>
        <v>02:10,07</v>
      </c>
      <c r="H54" s="26"/>
      <c r="I54" s="27"/>
      <c r="J54" s="32"/>
    </row>
    <row r="55" spans="1:10" ht="12" customHeight="1">
      <c r="A55" s="68">
        <v>46</v>
      </c>
      <c r="B55" s="26">
        <f>data!A67</f>
        <v>59</v>
      </c>
      <c r="C55" s="53" t="str">
        <f>data!B67</f>
        <v>TURK Marino</v>
      </c>
      <c r="D55" s="53" t="str">
        <f>data!C67</f>
        <v>men</v>
      </c>
      <c r="E55" s="26" t="str">
        <f>data!D67</f>
        <v>Croatia</v>
      </c>
      <c r="F55" s="26">
        <f>data!I67</f>
        <v>86</v>
      </c>
      <c r="G55" s="64" t="str">
        <f>data!J67</f>
        <v>02:14,75</v>
      </c>
      <c r="H55" s="26"/>
      <c r="I55" s="27"/>
      <c r="J55" s="32"/>
    </row>
    <row r="56" spans="1:10" ht="12" customHeight="1">
      <c r="A56" s="68">
        <v>47</v>
      </c>
      <c r="B56" s="26">
        <f>data!A22</f>
        <v>14</v>
      </c>
      <c r="C56" s="53" t="str">
        <f>data!B22</f>
        <v>GATTERMAIER Werner</v>
      </c>
      <c r="D56" s="53" t="str">
        <f>data!C22</f>
        <v>men</v>
      </c>
      <c r="E56" s="26" t="str">
        <f>data!D22</f>
        <v>Austria</v>
      </c>
      <c r="F56" s="26">
        <f>data!I22</f>
        <v>86</v>
      </c>
      <c r="G56" s="64" t="str">
        <f>data!J22</f>
        <v>02:40,60</v>
      </c>
      <c r="H56" s="26"/>
      <c r="I56" s="27"/>
      <c r="J56" s="32"/>
    </row>
    <row r="57" spans="1:10" ht="12" customHeight="1">
      <c r="A57" s="68">
        <v>48</v>
      </c>
      <c r="B57" s="26">
        <f>data!A12</f>
        <v>4</v>
      </c>
      <c r="C57" s="53" t="str">
        <f>data!B12</f>
        <v>BARNILS Antonio</v>
      </c>
      <c r="D57" s="53" t="str">
        <f>data!C12</f>
        <v>men</v>
      </c>
      <c r="E57" s="26" t="str">
        <f>data!D12</f>
        <v>Spain</v>
      </c>
      <c r="F57" s="26">
        <f>data!I12</f>
        <v>82</v>
      </c>
      <c r="G57" s="64" t="str">
        <f>data!J12</f>
        <v>02:20,75</v>
      </c>
      <c r="H57" s="26"/>
      <c r="I57" s="27"/>
      <c r="J57" s="32"/>
    </row>
    <row r="58" spans="1:10" ht="12" customHeight="1">
      <c r="A58" s="68">
        <v>49</v>
      </c>
      <c r="B58" s="26">
        <f>data!A36</f>
        <v>28</v>
      </c>
      <c r="C58" s="53" t="str">
        <f>data!B36</f>
        <v>WALLNSTORFER Kurt</v>
      </c>
      <c r="D58" s="53" t="str">
        <f>data!C36</f>
        <v>men</v>
      </c>
      <c r="E58" s="26" t="str">
        <f>data!D36</f>
        <v>Austria</v>
      </c>
      <c r="F58" s="26">
        <f>data!I36</f>
        <v>82</v>
      </c>
      <c r="G58" s="64" t="str">
        <f>data!J36</f>
        <v>02:31,75</v>
      </c>
      <c r="H58" s="26"/>
      <c r="I58" s="27"/>
      <c r="J58" s="32"/>
    </row>
    <row r="59" spans="1:10" ht="12" customHeight="1">
      <c r="A59" s="68">
        <v>50</v>
      </c>
      <c r="B59" s="26">
        <f>data!A21</f>
        <v>13</v>
      </c>
      <c r="C59" s="53" t="str">
        <f>data!B21</f>
        <v>HASSIG Reto</v>
      </c>
      <c r="D59" s="53" t="str">
        <f>data!C21</f>
        <v>men</v>
      </c>
      <c r="E59" s="26" t="str">
        <f>data!D21</f>
        <v>Switzerland</v>
      </c>
      <c r="F59" s="26">
        <f>data!I21</f>
        <v>82</v>
      </c>
      <c r="G59" s="64" t="str">
        <f>data!J21</f>
        <v>02:32,72</v>
      </c>
      <c r="H59" s="26"/>
      <c r="I59" s="27"/>
      <c r="J59" s="32"/>
    </row>
    <row r="60" spans="1:10" ht="12" customHeight="1">
      <c r="A60" s="68">
        <v>51</v>
      </c>
      <c r="B60" s="26">
        <f>data!A10</f>
        <v>2</v>
      </c>
      <c r="C60" s="53" t="str">
        <f>data!B10</f>
        <v>STEVANOVIC Duszan</v>
      </c>
      <c r="D60" s="53" t="str">
        <f>data!C10</f>
        <v>men</v>
      </c>
      <c r="E60" s="26" t="str">
        <f>data!D10</f>
        <v>Slovenia</v>
      </c>
      <c r="F60" s="26">
        <f>data!I10</f>
        <v>76</v>
      </c>
      <c r="G60" s="64" t="str">
        <f>data!J10</f>
        <v>02:53,31</v>
      </c>
      <c r="H60" s="26"/>
      <c r="I60" s="27"/>
      <c r="J60" s="32"/>
    </row>
    <row r="61" spans="1:10" ht="12" customHeight="1">
      <c r="A61" s="68">
        <v>52</v>
      </c>
      <c r="B61" s="26">
        <f>data!A47</f>
        <v>39</v>
      </c>
      <c r="C61" s="53" t="str">
        <f>data!B47</f>
        <v>GRGUR Lutz</v>
      </c>
      <c r="D61" s="53" t="str">
        <f>data!C47</f>
        <v>men</v>
      </c>
      <c r="E61" s="26" t="str">
        <f>data!D47</f>
        <v>Croatia</v>
      </c>
      <c r="F61" s="26">
        <f>data!I47</f>
        <v>72</v>
      </c>
      <c r="G61" s="64" t="str">
        <f>data!J47</f>
        <v>02:37,60</v>
      </c>
      <c r="H61" s="26"/>
      <c r="I61" s="27"/>
      <c r="J61" s="32"/>
    </row>
    <row r="62" spans="1:10" ht="12" customHeight="1">
      <c r="A62" s="68">
        <v>53</v>
      </c>
      <c r="B62" s="26">
        <f>data!A63</f>
        <v>55</v>
      </c>
      <c r="C62" s="53" t="str">
        <f>data!B63</f>
        <v>del ROSARIO Augustin</v>
      </c>
      <c r="D62" s="53" t="str">
        <f>data!C63</f>
        <v>men</v>
      </c>
      <c r="E62" s="26" t="str">
        <f>data!D63</f>
        <v>Spain</v>
      </c>
      <c r="F62" s="26">
        <f>data!I63</f>
        <v>72</v>
      </c>
      <c r="G62" s="64" t="str">
        <f>data!J63</f>
        <v>02:57,50</v>
      </c>
      <c r="H62" s="26"/>
      <c r="I62" s="27"/>
      <c r="J62" s="32"/>
    </row>
    <row r="63" spans="1:10" ht="12" customHeight="1">
      <c r="A63" s="68">
        <v>54</v>
      </c>
      <c r="B63" s="26">
        <f>data!A45</f>
        <v>37</v>
      </c>
      <c r="C63" s="53" t="str">
        <f>data!B45</f>
        <v>PUIGVI  Juan</v>
      </c>
      <c r="D63" s="53" t="str">
        <f>data!C45</f>
        <v>men</v>
      </c>
      <c r="E63" s="26" t="str">
        <f>data!D45</f>
        <v>Spain</v>
      </c>
      <c r="F63" s="26">
        <f>data!I45</f>
        <v>66</v>
      </c>
      <c r="G63" s="64" t="str">
        <f>data!J45</f>
        <v>02:29,57</v>
      </c>
      <c r="H63" s="26"/>
      <c r="I63" s="27"/>
      <c r="J63" s="32"/>
    </row>
    <row r="64" spans="1:10" ht="12" customHeight="1">
      <c r="A64" s="68">
        <v>55</v>
      </c>
      <c r="B64" s="26">
        <f>data!A34</f>
        <v>26</v>
      </c>
      <c r="C64" s="53" t="str">
        <f>data!B34</f>
        <v>M GASQUE Jose</v>
      </c>
      <c r="D64" s="53" t="str">
        <f>data!C34</f>
        <v>men</v>
      </c>
      <c r="E64" s="26" t="str">
        <f>data!D34</f>
        <v>Spain</v>
      </c>
      <c r="F64" s="26">
        <f>data!I34</f>
        <v>62</v>
      </c>
      <c r="G64" s="64" t="str">
        <f>data!J34</f>
        <v>02:08,10</v>
      </c>
      <c r="H64" s="26"/>
      <c r="I64" s="27"/>
      <c r="J64" s="32"/>
    </row>
    <row r="65" spans="2:10" ht="13.5" customHeight="1">
      <c r="B65" s="33"/>
      <c r="C65" s="34"/>
      <c r="D65" s="34"/>
      <c r="E65" s="34"/>
      <c r="F65" s="33"/>
      <c r="G65" s="33"/>
      <c r="H65" s="35"/>
      <c r="I65" s="35"/>
      <c r="J65" s="32"/>
    </row>
    <row r="66" ht="10.5" customHeight="1">
      <c r="B66" s="36"/>
    </row>
    <row r="67" ht="10.5" customHeight="1"/>
    <row r="68" spans="3:9" ht="10.5" customHeight="1">
      <c r="C68" s="36"/>
      <c r="D68" s="36"/>
      <c r="H68" s="124"/>
      <c r="I68" s="124"/>
    </row>
    <row r="69" spans="3:9" ht="10.5" customHeight="1">
      <c r="C69" s="43"/>
      <c r="D69" s="43"/>
      <c r="H69" s="123"/>
      <c r="I69" s="123"/>
    </row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</sheetData>
  <mergeCells count="15">
    <mergeCell ref="H69:I69"/>
    <mergeCell ref="H68:I68"/>
    <mergeCell ref="E5:I5"/>
    <mergeCell ref="B1:I1"/>
    <mergeCell ref="B3:I3"/>
    <mergeCell ref="B2:I2"/>
    <mergeCell ref="E4:I4"/>
    <mergeCell ref="E7:E8"/>
    <mergeCell ref="F7:F8"/>
    <mergeCell ref="G7:G8"/>
    <mergeCell ref="H7:I7"/>
    <mergeCell ref="A7:A8"/>
    <mergeCell ref="B7:B8"/>
    <mergeCell ref="C7:C8"/>
    <mergeCell ref="D7:D8"/>
  </mergeCells>
  <printOptions/>
  <pageMargins left="0.984251968503937" right="0.1968503937007874" top="0.3937007874015748" bottom="0" header="0.5118110236220472" footer="0.5118110236220472"/>
  <pageSetup fitToHeight="2"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3121"/>
  <dimension ref="A1:P30"/>
  <sheetViews>
    <sheetView workbookViewId="0" topLeftCell="A4">
      <selection activeCell="I12" sqref="I12"/>
    </sheetView>
  </sheetViews>
  <sheetFormatPr defaultColWidth="11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8.75390625" style="0" hidden="1" customWidth="1"/>
    <col min="5" max="5" width="14.125" style="0" customWidth="1"/>
    <col min="6" max="6" width="10.75390625" style="0" customWidth="1"/>
    <col min="7" max="7" width="8.75390625" style="0" customWidth="1"/>
    <col min="8" max="8" width="10.75390625" style="0" customWidth="1"/>
    <col min="9" max="9" width="8.75390625" style="0" customWidth="1"/>
    <col min="10" max="10" width="5.75390625" style="0" customWidth="1"/>
    <col min="11" max="11" width="7.875" style="0" customWidth="1"/>
    <col min="12" max="12" width="8.00390625" style="0" customWidth="1"/>
    <col min="13" max="16" width="6.75390625" style="0" customWidth="1"/>
    <col min="17" max="17" width="14.875" style="0" bestFit="1" customWidth="1"/>
    <col min="18" max="16384" width="9.125" style="0" customWidth="1"/>
  </cols>
  <sheetData>
    <row r="1" spans="2:9" ht="15" customHeight="1">
      <c r="B1" s="112"/>
      <c r="C1" s="112"/>
      <c r="D1" s="112"/>
      <c r="E1" s="112"/>
      <c r="F1" s="112"/>
      <c r="G1" s="112"/>
      <c r="H1" s="112"/>
      <c r="I1" s="112"/>
    </row>
    <row r="2" spans="2:11" ht="12" customHeight="1">
      <c r="B2" s="121" t="s">
        <v>1</v>
      </c>
      <c r="C2" s="121"/>
      <c r="D2" s="121"/>
      <c r="E2" s="121"/>
      <c r="F2" s="121"/>
      <c r="G2" s="121"/>
      <c r="H2" s="121"/>
      <c r="I2" s="121"/>
      <c r="J2" s="16"/>
      <c r="K2" s="16"/>
    </row>
    <row r="3" spans="2:11" ht="12" customHeight="1">
      <c r="B3" s="97" t="s">
        <v>46</v>
      </c>
      <c r="C3" s="97"/>
      <c r="D3" s="97"/>
      <c r="E3" s="97"/>
      <c r="F3" s="97"/>
      <c r="G3" s="97"/>
      <c r="H3" s="97"/>
      <c r="I3" s="97"/>
      <c r="J3" s="17"/>
      <c r="K3" s="17"/>
    </row>
    <row r="4" spans="2:11" ht="18" customHeight="1">
      <c r="B4" s="1"/>
      <c r="C4" s="1"/>
      <c r="D4" s="1"/>
      <c r="E4" s="122"/>
      <c r="F4" s="122"/>
      <c r="G4" s="122"/>
      <c r="H4" s="122"/>
      <c r="I4" s="122"/>
      <c r="J4" s="17"/>
      <c r="K4" s="17"/>
    </row>
    <row r="5" spans="2:11" ht="18" customHeight="1">
      <c r="B5" s="1"/>
      <c r="C5" s="1"/>
      <c r="D5" s="1"/>
      <c r="E5" s="125" t="s">
        <v>132</v>
      </c>
      <c r="F5" s="125"/>
      <c r="G5" s="125"/>
      <c r="H5" s="125"/>
      <c r="I5" s="125"/>
      <c r="J5" s="17"/>
      <c r="K5" s="17"/>
    </row>
    <row r="6" spans="2:11" ht="18" customHeight="1">
      <c r="B6" s="1"/>
      <c r="C6" s="1"/>
      <c r="D6" s="1"/>
      <c r="E6" s="1"/>
      <c r="F6" s="1"/>
      <c r="G6" s="1"/>
      <c r="H6" s="129" t="s">
        <v>72</v>
      </c>
      <c r="I6" s="129"/>
      <c r="J6" s="17"/>
      <c r="K6" s="17"/>
    </row>
    <row r="7" spans="1:11" ht="12" customHeight="1">
      <c r="A7" s="126" t="s">
        <v>64</v>
      </c>
      <c r="B7" s="126" t="s">
        <v>3</v>
      </c>
      <c r="C7" s="126" t="s">
        <v>63</v>
      </c>
      <c r="D7" s="126" t="s">
        <v>50</v>
      </c>
      <c r="E7" s="126" t="s">
        <v>62</v>
      </c>
      <c r="F7" s="126" t="s">
        <v>65</v>
      </c>
      <c r="G7" s="126" t="s">
        <v>45</v>
      </c>
      <c r="H7" s="96" t="s">
        <v>66</v>
      </c>
      <c r="I7" s="96"/>
      <c r="J7" s="17"/>
      <c r="K7" s="17"/>
    </row>
    <row r="8" spans="1:10" ht="12" customHeight="1">
      <c r="A8" s="127"/>
      <c r="B8" s="127"/>
      <c r="C8" s="127"/>
      <c r="D8" s="127"/>
      <c r="E8" s="127"/>
      <c r="F8" s="127"/>
      <c r="G8" s="127"/>
      <c r="H8" s="20" t="s">
        <v>65</v>
      </c>
      <c r="I8" s="20" t="s">
        <v>45</v>
      </c>
      <c r="J8" s="21"/>
    </row>
    <row r="9" spans="1:16" ht="9" customHeight="1">
      <c r="A9" s="22"/>
      <c r="B9" s="22"/>
      <c r="C9" s="23"/>
      <c r="D9" s="23"/>
      <c r="E9" s="23"/>
      <c r="F9" s="22"/>
      <c r="G9" s="22"/>
      <c r="H9" s="22"/>
      <c r="I9" s="22"/>
      <c r="J9" s="24"/>
      <c r="P9" s="25"/>
    </row>
    <row r="10" spans="1:10" ht="19.5" customHeight="1">
      <c r="A10" s="68">
        <v>1</v>
      </c>
      <c r="B10" s="70">
        <f>data!A71</f>
        <v>63</v>
      </c>
      <c r="C10" s="71" t="str">
        <f>data!B71</f>
        <v>MAISEL Jana</v>
      </c>
      <c r="D10" s="71" t="str">
        <f>data!C71</f>
        <v>ladies</v>
      </c>
      <c r="E10" s="70" t="str">
        <f>data!D71</f>
        <v>Germany</v>
      </c>
      <c r="F10" s="70">
        <f>data!I71</f>
        <v>96</v>
      </c>
      <c r="G10" s="72" t="str">
        <f>data!J71</f>
        <v>02:19,48</v>
      </c>
      <c r="H10" s="70">
        <v>100</v>
      </c>
      <c r="I10" s="72">
        <v>0.0013833333333333334</v>
      </c>
      <c r="J10" s="32"/>
    </row>
    <row r="11" spans="1:10" ht="19.5" customHeight="1">
      <c r="A11" s="68">
        <v>2</v>
      </c>
      <c r="B11" s="70">
        <f>data!A68</f>
        <v>60</v>
      </c>
      <c r="C11" s="71" t="str">
        <f>data!B68</f>
        <v>KOCIROVA Zuzanna</v>
      </c>
      <c r="D11" s="71" t="str">
        <f>data!C68</f>
        <v>ladies</v>
      </c>
      <c r="E11" s="70" t="str">
        <f>data!D68</f>
        <v>Czech Republic</v>
      </c>
      <c r="F11" s="70">
        <f>data!I68</f>
        <v>100</v>
      </c>
      <c r="G11" s="72" t="str">
        <f>data!J68</f>
        <v>02:48,25</v>
      </c>
      <c r="H11" s="70">
        <v>100</v>
      </c>
      <c r="I11" s="72">
        <v>0.001835648148148148</v>
      </c>
      <c r="J11" s="32"/>
    </row>
    <row r="12" spans="1:10" ht="19.5" customHeight="1">
      <c r="A12" s="68">
        <v>3</v>
      </c>
      <c r="B12" s="70">
        <f>data!A74</f>
        <v>66</v>
      </c>
      <c r="C12" s="71" t="str">
        <f>data!B74</f>
        <v>ERNST Kathrin</v>
      </c>
      <c r="D12" s="71" t="str">
        <f>data!C74</f>
        <v>ladies</v>
      </c>
      <c r="E12" s="70" t="str">
        <f>data!D74</f>
        <v>Germany</v>
      </c>
      <c r="F12" s="70">
        <f>data!I74</f>
        <v>94</v>
      </c>
      <c r="G12" s="72" t="str">
        <f>data!J74</f>
        <v>02:57,70</v>
      </c>
      <c r="H12" s="70">
        <v>98</v>
      </c>
      <c r="I12" s="72">
        <v>0.001894560185185185</v>
      </c>
      <c r="J12" s="32"/>
    </row>
    <row r="13" spans="1:10" ht="13.5" customHeight="1">
      <c r="A13" s="68">
        <v>4</v>
      </c>
      <c r="B13" s="26">
        <f>data!A82</f>
        <v>74</v>
      </c>
      <c r="C13" s="53" t="str">
        <f>data!B82</f>
        <v>HAVELKOVA Tereza</v>
      </c>
      <c r="D13" s="53" t="str">
        <f>data!C82</f>
        <v>ladies</v>
      </c>
      <c r="E13" s="26" t="str">
        <f>data!D82</f>
        <v>Czech Republic</v>
      </c>
      <c r="F13" s="26">
        <f>data!I82</f>
        <v>96</v>
      </c>
      <c r="G13" s="64" t="str">
        <f>data!J82</f>
        <v>02:41,22</v>
      </c>
      <c r="H13" s="26">
        <v>92</v>
      </c>
      <c r="I13" s="64">
        <v>0.0014550925925925927</v>
      </c>
      <c r="J13" s="32"/>
    </row>
    <row r="14" spans="1:10" ht="13.5" customHeight="1">
      <c r="A14" s="68">
        <v>5</v>
      </c>
      <c r="B14" s="26">
        <f>data!A77</f>
        <v>69</v>
      </c>
      <c r="C14" s="53" t="str">
        <f>data!B77</f>
        <v>BIALIK Iwona</v>
      </c>
      <c r="D14" s="53" t="str">
        <f>data!C77</f>
        <v>ladies</v>
      </c>
      <c r="E14" s="26" t="str">
        <f>data!D77</f>
        <v>Poland</v>
      </c>
      <c r="F14" s="26">
        <f>data!I77</f>
        <v>94</v>
      </c>
      <c r="G14" s="64" t="str">
        <f>data!J77</f>
        <v>03:08,25</v>
      </c>
      <c r="H14" s="26">
        <v>86</v>
      </c>
      <c r="I14" s="64">
        <v>0.0017216435185185184</v>
      </c>
      <c r="J14" s="32"/>
    </row>
    <row r="15" spans="1:10" ht="13.5" customHeight="1">
      <c r="A15" s="68">
        <v>6</v>
      </c>
      <c r="B15" s="26">
        <f>data!A72</f>
        <v>64</v>
      </c>
      <c r="C15" s="53" t="str">
        <f>data!B72</f>
        <v>JANKOVICOVA Lucia</v>
      </c>
      <c r="D15" s="53" t="str">
        <f>data!C72</f>
        <v>ladies</v>
      </c>
      <c r="E15" s="26" t="str">
        <f>data!D72</f>
        <v>Slovakia</v>
      </c>
      <c r="F15" s="26">
        <f>data!I72</f>
        <v>100</v>
      </c>
      <c r="G15" s="64" t="str">
        <f>data!J72</f>
        <v>02:41,18</v>
      </c>
      <c r="H15" s="26">
        <v>74</v>
      </c>
      <c r="I15" s="64">
        <v>0.0017592592592592592</v>
      </c>
      <c r="J15" s="32"/>
    </row>
    <row r="16" spans="1:10" ht="13.5" customHeight="1">
      <c r="A16" s="68">
        <v>7</v>
      </c>
      <c r="B16" s="26">
        <f>data!A70</f>
        <v>62</v>
      </c>
      <c r="C16" s="53" t="str">
        <f>data!B70</f>
        <v>MIKOVA Barbora</v>
      </c>
      <c r="D16" s="53" t="str">
        <f>data!C70</f>
        <v>ladies</v>
      </c>
      <c r="E16" s="26" t="str">
        <f>data!D70</f>
        <v>Czech Republic</v>
      </c>
      <c r="F16" s="26">
        <f>data!I70</f>
        <v>92</v>
      </c>
      <c r="G16" s="64" t="str">
        <f>data!J70</f>
        <v>02:05,22</v>
      </c>
      <c r="H16" s="26"/>
      <c r="I16" s="64"/>
      <c r="J16" s="32"/>
    </row>
    <row r="17" spans="1:10" ht="13.5" customHeight="1">
      <c r="A17" s="68">
        <v>8</v>
      </c>
      <c r="B17" s="26">
        <f>data!A78</f>
        <v>70</v>
      </c>
      <c r="C17" s="53" t="str">
        <f>data!B78</f>
        <v>DURRWALD Sabrina</v>
      </c>
      <c r="D17" s="53" t="str">
        <f>data!C78</f>
        <v>ladies</v>
      </c>
      <c r="E17" s="26" t="str">
        <f>data!D78</f>
        <v>Germany</v>
      </c>
      <c r="F17" s="26">
        <f>data!I78</f>
        <v>92</v>
      </c>
      <c r="G17" s="64" t="str">
        <f>data!J78</f>
        <v>02:16,78</v>
      </c>
      <c r="H17" s="26"/>
      <c r="I17" s="64"/>
      <c r="J17" s="32"/>
    </row>
    <row r="18" spans="1:10" ht="13.5" customHeight="1">
      <c r="A18" s="68">
        <v>9</v>
      </c>
      <c r="B18" s="26">
        <f>data!A83</f>
        <v>75</v>
      </c>
      <c r="C18" s="53" t="str">
        <f>data!B83</f>
        <v>SKYRUD Bente</v>
      </c>
      <c r="D18" s="53" t="str">
        <f>data!C83</f>
        <v>ladies</v>
      </c>
      <c r="E18" s="26" t="str">
        <f>data!D83</f>
        <v>Norway</v>
      </c>
      <c r="F18" s="26">
        <f>data!I83</f>
        <v>92</v>
      </c>
      <c r="G18" s="64" t="str">
        <f>data!J83</f>
        <v>02:34,56</v>
      </c>
      <c r="H18" s="26"/>
      <c r="I18" s="64"/>
      <c r="J18" s="32"/>
    </row>
    <row r="19" spans="1:10" ht="13.5" customHeight="1">
      <c r="A19" s="68">
        <v>10</v>
      </c>
      <c r="B19" s="26">
        <f>data!A76</f>
        <v>68</v>
      </c>
      <c r="C19" s="53" t="str">
        <f>data!B76</f>
        <v>SVIRBUTAVICIUS Ugne</v>
      </c>
      <c r="D19" s="53" t="str">
        <f>data!C76</f>
        <v>ladies</v>
      </c>
      <c r="E19" s="26" t="str">
        <f>data!D76</f>
        <v>Lithuania</v>
      </c>
      <c r="F19" s="26">
        <f>data!I76</f>
        <v>88</v>
      </c>
      <c r="G19" s="64" t="str">
        <f>data!J76</f>
        <v>02:07,69</v>
      </c>
      <c r="H19" s="26"/>
      <c r="I19" s="64"/>
      <c r="J19" s="32"/>
    </row>
    <row r="20" spans="1:10" ht="13.5" customHeight="1">
      <c r="A20" s="68">
        <v>11</v>
      </c>
      <c r="B20" s="26">
        <f>data!A81</f>
        <v>73</v>
      </c>
      <c r="C20" s="53" t="str">
        <f>data!B81</f>
        <v>ZINNER Alena</v>
      </c>
      <c r="D20" s="53" t="str">
        <f>data!C81</f>
        <v>ladies</v>
      </c>
      <c r="E20" s="26" t="str">
        <f>data!D81</f>
        <v>Austria</v>
      </c>
      <c r="F20" s="26">
        <f>data!I81</f>
        <v>84</v>
      </c>
      <c r="G20" s="64" t="str">
        <f>data!J81</f>
        <v>02:29,94</v>
      </c>
      <c r="H20" s="26"/>
      <c r="I20" s="64"/>
      <c r="J20" s="32"/>
    </row>
    <row r="21" spans="1:10" ht="13.5" customHeight="1">
      <c r="A21" s="68">
        <v>12</v>
      </c>
      <c r="B21" s="26">
        <f>data!A79</f>
        <v>71</v>
      </c>
      <c r="C21" s="53" t="str">
        <f>data!B79</f>
        <v>MIKSTIENE Vilma</v>
      </c>
      <c r="D21" s="53" t="str">
        <f>data!C79</f>
        <v>ladies</v>
      </c>
      <c r="E21" s="26" t="str">
        <f>data!D79</f>
        <v>Lithuania</v>
      </c>
      <c r="F21" s="26">
        <f>data!I79</f>
        <v>84</v>
      </c>
      <c r="G21" s="64" t="str">
        <f>data!J79</f>
        <v>03:30,16</v>
      </c>
      <c r="H21" s="26"/>
      <c r="I21" s="64"/>
      <c r="J21" s="32"/>
    </row>
    <row r="22" spans="1:10" ht="13.5" customHeight="1">
      <c r="A22" s="68">
        <v>13</v>
      </c>
      <c r="B22" s="26">
        <f>data!A69</f>
        <v>61</v>
      </c>
      <c r="C22" s="53" t="str">
        <f>data!B69</f>
        <v>EMBEROVA Zuzana</v>
      </c>
      <c r="D22" s="53" t="str">
        <f>data!C69</f>
        <v>ladies</v>
      </c>
      <c r="E22" s="26" t="str">
        <f>data!D69</f>
        <v>Slovakia</v>
      </c>
      <c r="F22" s="26">
        <f>data!I69</f>
        <v>82</v>
      </c>
      <c r="G22" s="64" t="str">
        <f>data!J69</f>
        <v>02:57,87</v>
      </c>
      <c r="H22" s="26"/>
      <c r="I22" s="64"/>
      <c r="J22" s="32"/>
    </row>
    <row r="23" spans="1:10" ht="13.5" customHeight="1">
      <c r="A23" s="68">
        <v>14</v>
      </c>
      <c r="B23" s="26">
        <f>data!A80</f>
        <v>72</v>
      </c>
      <c r="C23" s="53" t="str">
        <f>data!B80</f>
        <v>WŁODARSKA Urszula</v>
      </c>
      <c r="D23" s="53" t="str">
        <f>data!C80</f>
        <v>ladies</v>
      </c>
      <c r="E23" s="26" t="str">
        <f>data!D80</f>
        <v>Poland</v>
      </c>
      <c r="F23" s="26">
        <f>data!I80</f>
        <v>82</v>
      </c>
      <c r="G23" s="64" t="str">
        <f>data!J80</f>
        <v>03:21,12</v>
      </c>
      <c r="H23" s="26"/>
      <c r="I23" s="64"/>
      <c r="J23" s="32"/>
    </row>
    <row r="24" spans="1:10" ht="13.5" customHeight="1">
      <c r="A24" s="68">
        <v>15</v>
      </c>
      <c r="B24" s="26">
        <f>data!A73</f>
        <v>65</v>
      </c>
      <c r="C24" s="53" t="str">
        <f>data!B73</f>
        <v>TALAR Monika</v>
      </c>
      <c r="D24" s="53" t="str">
        <f>data!C73</f>
        <v>ladies</v>
      </c>
      <c r="E24" s="26" t="str">
        <f>data!D73</f>
        <v>Poland</v>
      </c>
      <c r="F24" s="26">
        <f>data!I73</f>
        <v>74</v>
      </c>
      <c r="G24" s="64" t="str">
        <f>data!J73</f>
        <v>03:07,34</v>
      </c>
      <c r="H24" s="26"/>
      <c r="I24" s="64"/>
      <c r="J24" s="32"/>
    </row>
    <row r="25" spans="1:10" ht="13.5" customHeight="1">
      <c r="A25" s="68">
        <v>16</v>
      </c>
      <c r="B25" s="26">
        <f>data!A75</f>
        <v>67</v>
      </c>
      <c r="C25" s="53" t="str">
        <f>data!B75</f>
        <v>MACKEVICIENE Violeta</v>
      </c>
      <c r="D25" s="53" t="str">
        <f>data!C75</f>
        <v>ladies</v>
      </c>
      <c r="E25" s="26" t="str">
        <f>data!D75</f>
        <v>Lithuania</v>
      </c>
      <c r="F25" s="26">
        <f>data!I75</f>
        <v>60</v>
      </c>
      <c r="G25" s="64" t="str">
        <f>data!J75</f>
        <v>02:46,61</v>
      </c>
      <c r="H25" s="26"/>
      <c r="I25" s="64"/>
      <c r="J25" s="32"/>
    </row>
    <row r="26" spans="2:10" ht="13.5" customHeight="1">
      <c r="B26" s="33"/>
      <c r="C26" s="34"/>
      <c r="D26" s="34"/>
      <c r="E26" s="34"/>
      <c r="F26" s="33"/>
      <c r="G26" s="33"/>
      <c r="H26" s="35"/>
      <c r="I26" s="35"/>
      <c r="J26" s="32"/>
    </row>
    <row r="27" ht="10.5" customHeight="1">
      <c r="B27" s="36"/>
    </row>
    <row r="28" ht="10.5" customHeight="1"/>
    <row r="29" spans="3:9" ht="10.5" customHeight="1">
      <c r="C29" s="36"/>
      <c r="D29" s="36"/>
      <c r="H29" s="124"/>
      <c r="I29" s="124"/>
    </row>
    <row r="30" spans="3:9" ht="10.5" customHeight="1">
      <c r="C30" s="43"/>
      <c r="D30" s="43"/>
      <c r="H30" s="123"/>
      <c r="I30" s="123"/>
    </row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</sheetData>
  <mergeCells count="16">
    <mergeCell ref="H6:I6"/>
    <mergeCell ref="E7:E8"/>
    <mergeCell ref="F7:F8"/>
    <mergeCell ref="G7:G8"/>
    <mergeCell ref="H7:I7"/>
    <mergeCell ref="H30:I30"/>
    <mergeCell ref="H29:I29"/>
    <mergeCell ref="A7:A8"/>
    <mergeCell ref="B7:B8"/>
    <mergeCell ref="C7:C8"/>
    <mergeCell ref="D7:D8"/>
    <mergeCell ref="E5:I5"/>
    <mergeCell ref="B1:I1"/>
    <mergeCell ref="B3:I3"/>
    <mergeCell ref="B2:I2"/>
    <mergeCell ref="E4:I4"/>
  </mergeCells>
  <printOptions/>
  <pageMargins left="0.984251968503937" right="0.1968503937007874" top="0.7874015748031497" bottom="0.1968503937007874" header="0.5118110236220472" footer="0.5118110236220472"/>
  <pageSetup fitToHeight="2"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3122"/>
  <dimension ref="A1:AD67"/>
  <sheetViews>
    <sheetView workbookViewId="0" topLeftCell="A7">
      <selection activeCell="C54" sqref="C54"/>
    </sheetView>
  </sheetViews>
  <sheetFormatPr defaultColWidth="11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8.75390625" style="0" hidden="1" customWidth="1"/>
    <col min="5" max="5" width="14.00390625" style="0" customWidth="1"/>
    <col min="6" max="6" width="10.75390625" style="0" customWidth="1"/>
    <col min="7" max="7" width="8.75390625" style="0" customWidth="1"/>
    <col min="8" max="8" width="10.75390625" style="0" customWidth="1"/>
    <col min="9" max="9" width="8.75390625" style="0" customWidth="1"/>
    <col min="10" max="10" width="5.75390625" style="0" customWidth="1"/>
    <col min="11" max="11" width="7.875" style="0" customWidth="1"/>
    <col min="12" max="12" width="8.00390625" style="0" customWidth="1"/>
    <col min="13" max="16" width="6.75390625" style="0" customWidth="1"/>
    <col min="17" max="17" width="14.875" style="0" bestFit="1" customWidth="1"/>
    <col min="18" max="16384" width="9.125" style="0" customWidth="1"/>
  </cols>
  <sheetData>
    <row r="1" spans="2:9" ht="15" customHeight="1">
      <c r="B1" s="112"/>
      <c r="C1" s="112"/>
      <c r="D1" s="112"/>
      <c r="E1" s="112"/>
      <c r="F1" s="112"/>
      <c r="G1" s="112"/>
      <c r="H1" s="112"/>
      <c r="I1" s="112"/>
    </row>
    <row r="2" spans="2:11" ht="12" customHeight="1">
      <c r="B2" s="121" t="s">
        <v>1</v>
      </c>
      <c r="C2" s="121"/>
      <c r="D2" s="121"/>
      <c r="E2" s="121"/>
      <c r="F2" s="121"/>
      <c r="G2" s="121"/>
      <c r="H2" s="121"/>
      <c r="I2" s="121"/>
      <c r="J2" s="16"/>
      <c r="K2" s="16"/>
    </row>
    <row r="3" spans="2:11" ht="12" customHeight="1">
      <c r="B3" s="97" t="s">
        <v>46</v>
      </c>
      <c r="C3" s="97"/>
      <c r="D3" s="97"/>
      <c r="E3" s="97"/>
      <c r="F3" s="97"/>
      <c r="G3" s="97"/>
      <c r="H3" s="97"/>
      <c r="I3" s="97"/>
      <c r="J3" s="17"/>
      <c r="K3" s="17"/>
    </row>
    <row r="4" spans="2:11" ht="18" customHeight="1">
      <c r="B4" s="1"/>
      <c r="C4" s="1"/>
      <c r="D4" s="1"/>
      <c r="E4" s="122"/>
      <c r="F4" s="122"/>
      <c r="G4" s="122"/>
      <c r="H4" s="122"/>
      <c r="I4" s="122"/>
      <c r="J4" s="17"/>
      <c r="K4" s="17"/>
    </row>
    <row r="5" spans="2:11" ht="18" customHeight="1">
      <c r="B5" s="1"/>
      <c r="C5" s="1"/>
      <c r="D5" s="1"/>
      <c r="E5" s="44"/>
      <c r="F5" s="125" t="s">
        <v>100</v>
      </c>
      <c r="G5" s="125"/>
      <c r="H5" s="125"/>
      <c r="I5" s="125"/>
      <c r="J5" s="17"/>
      <c r="K5" s="17"/>
    </row>
    <row r="6" spans="2:11" ht="18" customHeight="1">
      <c r="B6" s="1"/>
      <c r="C6" s="1"/>
      <c r="D6" s="1"/>
      <c r="E6" s="1"/>
      <c r="F6" s="1"/>
      <c r="G6" s="1"/>
      <c r="H6" s="19"/>
      <c r="I6" s="45" t="s">
        <v>47</v>
      </c>
      <c r="J6" s="17"/>
      <c r="K6" s="17"/>
    </row>
    <row r="7" spans="1:11" ht="12" customHeight="1">
      <c r="A7" s="126" t="s">
        <v>64</v>
      </c>
      <c r="B7" s="126" t="s">
        <v>3</v>
      </c>
      <c r="C7" s="126" t="s">
        <v>63</v>
      </c>
      <c r="D7" s="126" t="s">
        <v>50</v>
      </c>
      <c r="E7" s="126" t="s">
        <v>62</v>
      </c>
      <c r="F7" s="126" t="s">
        <v>65</v>
      </c>
      <c r="G7" s="126" t="s">
        <v>45</v>
      </c>
      <c r="H7" s="96" t="s">
        <v>66</v>
      </c>
      <c r="I7" s="96"/>
      <c r="J7" s="17"/>
      <c r="K7" s="17"/>
    </row>
    <row r="8" spans="1:10" ht="12" customHeight="1">
      <c r="A8" s="127"/>
      <c r="B8" s="127"/>
      <c r="C8" s="127"/>
      <c r="D8" s="127"/>
      <c r="E8" s="127"/>
      <c r="F8" s="127"/>
      <c r="G8" s="127"/>
      <c r="H8" s="20" t="s">
        <v>65</v>
      </c>
      <c r="I8" s="20" t="s">
        <v>45</v>
      </c>
      <c r="J8" s="21"/>
    </row>
    <row r="9" spans="1:16" ht="9" customHeight="1">
      <c r="A9" s="22"/>
      <c r="B9" s="22"/>
      <c r="C9" s="23"/>
      <c r="D9" s="23"/>
      <c r="E9" s="23"/>
      <c r="F9" s="22"/>
      <c r="G9" s="22"/>
      <c r="H9" s="22"/>
      <c r="I9" s="22"/>
      <c r="J9" s="24"/>
      <c r="P9" s="25"/>
    </row>
    <row r="10" spans="1:30" ht="19.5" customHeight="1">
      <c r="A10" s="68">
        <v>1</v>
      </c>
      <c r="B10" s="70">
        <f>data!A32</f>
        <v>24</v>
      </c>
      <c r="C10" s="71" t="str">
        <f>data!B32</f>
        <v>PAPRZYCKI Janusz</v>
      </c>
      <c r="D10" s="71" t="str">
        <f>data!C32</f>
        <v>men</v>
      </c>
      <c r="E10" s="70" t="str">
        <f>data!D32</f>
        <v>Poland</v>
      </c>
      <c r="F10" s="70">
        <f>data!K32</f>
        <v>100</v>
      </c>
      <c r="G10" s="72" t="str">
        <f>data!L32</f>
        <v>03:13,15</v>
      </c>
      <c r="H10" s="70">
        <v>95</v>
      </c>
      <c r="I10" s="77" t="s">
        <v>142</v>
      </c>
      <c r="J10" s="28"/>
      <c r="P10" s="29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19.5" customHeight="1">
      <c r="A11" s="68">
        <v>2</v>
      </c>
      <c r="B11" s="70">
        <f>data!A40</f>
        <v>32</v>
      </c>
      <c r="C11" s="71" t="str">
        <f>data!B40</f>
        <v>NOGA Marek</v>
      </c>
      <c r="D11" s="71" t="str">
        <f>data!C40</f>
        <v>men</v>
      </c>
      <c r="E11" s="70" t="str">
        <f>data!D40</f>
        <v>Poland</v>
      </c>
      <c r="F11" s="70">
        <f>data!K40</f>
        <v>100</v>
      </c>
      <c r="G11" s="72" t="str">
        <f>data!L40</f>
        <v>04:52,57</v>
      </c>
      <c r="H11" s="70">
        <v>95</v>
      </c>
      <c r="I11" s="77" t="s">
        <v>140</v>
      </c>
      <c r="J11" s="28"/>
      <c r="P11" s="29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19.5" customHeight="1">
      <c r="A12" s="68">
        <v>3</v>
      </c>
      <c r="B12" s="70">
        <f>data!A41</f>
        <v>33</v>
      </c>
      <c r="C12" s="71" t="str">
        <f>data!B41</f>
        <v>LEXA Tomasz</v>
      </c>
      <c r="D12" s="71" t="str">
        <f>data!C41</f>
        <v>men</v>
      </c>
      <c r="E12" s="70" t="str">
        <f>data!D41</f>
        <v>Czech Republic</v>
      </c>
      <c r="F12" s="70">
        <f>data!K41</f>
        <v>100</v>
      </c>
      <c r="G12" s="72" t="str">
        <f>data!L41</f>
        <v>04:13,25</v>
      </c>
      <c r="H12" s="70">
        <v>95</v>
      </c>
      <c r="I12" s="77" t="s">
        <v>143</v>
      </c>
      <c r="J12" s="28"/>
      <c r="P12" s="29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12" customHeight="1">
      <c r="A13" s="68">
        <v>4</v>
      </c>
      <c r="B13" s="26">
        <f>data!A44</f>
        <v>36</v>
      </c>
      <c r="C13" s="53" t="str">
        <f>data!B44</f>
        <v>HEINZ Maire-Hensge</v>
      </c>
      <c r="D13" s="53" t="str">
        <f>data!C44</f>
        <v>men</v>
      </c>
      <c r="E13" s="26" t="str">
        <f>data!D44</f>
        <v>Germany</v>
      </c>
      <c r="F13" s="26">
        <f>data!K44</f>
        <v>100</v>
      </c>
      <c r="G13" s="64" t="str">
        <f>data!L44</f>
        <v>04:37,97</v>
      </c>
      <c r="H13" s="26">
        <v>95</v>
      </c>
      <c r="I13" s="76" t="s">
        <v>139</v>
      </c>
      <c r="J13" s="28"/>
      <c r="P13" s="29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12" customHeight="1">
      <c r="A14" s="68">
        <v>5</v>
      </c>
      <c r="B14" s="26">
        <f>data!A27</f>
        <v>19</v>
      </c>
      <c r="C14" s="53" t="str">
        <f>data!B27</f>
        <v>PRISMANTAS Kristupas</v>
      </c>
      <c r="D14" s="53" t="str">
        <f>data!C27</f>
        <v>men</v>
      </c>
      <c r="E14" s="26" t="str">
        <f>data!D27</f>
        <v>Lithuania</v>
      </c>
      <c r="F14" s="26">
        <f>data!K27</f>
        <v>100</v>
      </c>
      <c r="G14" s="64" t="str">
        <f>data!L27</f>
        <v>04:30,40</v>
      </c>
      <c r="H14" s="26">
        <v>95</v>
      </c>
      <c r="I14" s="76" t="s">
        <v>144</v>
      </c>
      <c r="J14" s="28"/>
      <c r="P14" s="29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ht="12" customHeight="1">
      <c r="A15" s="68">
        <v>6</v>
      </c>
      <c r="B15" s="26">
        <f>data!A38</f>
        <v>30</v>
      </c>
      <c r="C15" s="53" t="str">
        <f>data!B38</f>
        <v>KLAUSLER Markus</v>
      </c>
      <c r="D15" s="53" t="str">
        <f>data!C38</f>
        <v>men</v>
      </c>
      <c r="E15" s="26" t="str">
        <f>data!D38</f>
        <v>Switzerland</v>
      </c>
      <c r="F15" s="26">
        <f>data!K38</f>
        <v>100</v>
      </c>
      <c r="G15" s="64" t="str">
        <f>data!L38</f>
        <v>04:21,59</v>
      </c>
      <c r="H15" s="26">
        <v>90</v>
      </c>
      <c r="I15" s="76" t="s">
        <v>145</v>
      </c>
      <c r="J15" s="28"/>
      <c r="P15" s="29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1:30" ht="12" customHeight="1">
      <c r="A16" s="68">
        <v>7</v>
      </c>
      <c r="B16" s="26">
        <f>data!A49</f>
        <v>41</v>
      </c>
      <c r="C16" s="53" t="str">
        <f>data!B49</f>
        <v>POPOVIC Marko</v>
      </c>
      <c r="D16" s="53" t="str">
        <f>data!C49</f>
        <v>men</v>
      </c>
      <c r="E16" s="26" t="str">
        <f>data!D49</f>
        <v>Croatia</v>
      </c>
      <c r="F16" s="26">
        <f>data!K49</f>
        <v>100</v>
      </c>
      <c r="G16" s="64" t="str">
        <f>data!L49</f>
        <v>03:52,19</v>
      </c>
      <c r="H16" s="26">
        <v>80</v>
      </c>
      <c r="I16" s="76" t="s">
        <v>146</v>
      </c>
      <c r="J16" s="28"/>
      <c r="P16" s="29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1:30" ht="12" customHeight="1">
      <c r="A17" s="68">
        <v>8</v>
      </c>
      <c r="B17" s="26">
        <f>data!A36</f>
        <v>28</v>
      </c>
      <c r="C17" s="53" t="str">
        <f>data!B36</f>
        <v>WALLNSTORFER Kurt</v>
      </c>
      <c r="D17" s="53" t="str">
        <f>data!C36</f>
        <v>men</v>
      </c>
      <c r="E17" s="26" t="str">
        <f>data!D36</f>
        <v>Austria</v>
      </c>
      <c r="F17" s="26">
        <f>data!K36</f>
        <v>100</v>
      </c>
      <c r="G17" s="64" t="str">
        <f>data!L36</f>
        <v>03:36,16</v>
      </c>
      <c r="H17" s="26">
        <v>75</v>
      </c>
      <c r="I17" s="76" t="s">
        <v>141</v>
      </c>
      <c r="J17" s="28"/>
      <c r="P17" s="29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1:30" ht="12" customHeight="1">
      <c r="A18" s="68">
        <v>9</v>
      </c>
      <c r="B18" s="26">
        <f>data!A61</f>
        <v>53</v>
      </c>
      <c r="C18" s="53" t="str">
        <f>data!B61</f>
        <v>SCHWARZ Markus</v>
      </c>
      <c r="D18" s="53" t="str">
        <f>data!C61</f>
        <v>men</v>
      </c>
      <c r="E18" s="26" t="str">
        <f>data!D61</f>
        <v>Switzerland</v>
      </c>
      <c r="F18" s="26">
        <f>data!K61</f>
        <v>95</v>
      </c>
      <c r="G18" s="64" t="str">
        <f>data!L61</f>
        <v>03:33,78</v>
      </c>
      <c r="H18" s="26"/>
      <c r="I18" s="76"/>
      <c r="J18" s="28"/>
      <c r="P18" s="29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1:30" ht="12" customHeight="1">
      <c r="A19" s="68">
        <v>10</v>
      </c>
      <c r="B19" s="26">
        <f>data!A54</f>
        <v>46</v>
      </c>
      <c r="C19" s="53" t="str">
        <f>data!B54</f>
        <v>NAHLIK Rastislav</v>
      </c>
      <c r="D19" s="53" t="str">
        <f>data!C54</f>
        <v>men</v>
      </c>
      <c r="E19" s="26" t="str">
        <f>data!D54</f>
        <v>Slovakia</v>
      </c>
      <c r="F19" s="26">
        <f>data!K54</f>
        <v>95</v>
      </c>
      <c r="G19" s="64" t="str">
        <f>data!L54</f>
        <v>03:47,54</v>
      </c>
      <c r="H19" s="26"/>
      <c r="I19" s="76"/>
      <c r="J19" s="28"/>
      <c r="P19" s="29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1:30" ht="12" customHeight="1">
      <c r="A20" s="68">
        <v>11</v>
      </c>
      <c r="B20" s="26">
        <f>data!A56</f>
        <v>48</v>
      </c>
      <c r="C20" s="53" t="str">
        <f>data!B56</f>
        <v>HNIZDIL Daniel</v>
      </c>
      <c r="D20" s="53" t="str">
        <f>data!C56</f>
        <v>men</v>
      </c>
      <c r="E20" s="26" t="str">
        <f>data!D56</f>
        <v>Czech Republic</v>
      </c>
      <c r="F20" s="26">
        <f>data!K56</f>
        <v>95</v>
      </c>
      <c r="G20" s="64" t="str">
        <f>data!L56</f>
        <v>03:48,16</v>
      </c>
      <c r="H20" s="26"/>
      <c r="I20" s="76"/>
      <c r="J20" s="28"/>
      <c r="P20" s="29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1:10" ht="12" customHeight="1">
      <c r="A21" s="68">
        <v>12</v>
      </c>
      <c r="B21" s="26">
        <f>data!A53</f>
        <v>45</v>
      </c>
      <c r="C21" s="53" t="str">
        <f>data!B53</f>
        <v>LEXA Patryk</v>
      </c>
      <c r="D21" s="53" t="str">
        <f>data!C53</f>
        <v>men</v>
      </c>
      <c r="E21" s="26" t="str">
        <f>data!D53</f>
        <v>Czech Republic</v>
      </c>
      <c r="F21" s="26">
        <f>data!K53</f>
        <v>95</v>
      </c>
      <c r="G21" s="64" t="str">
        <f>data!L53</f>
        <v>03:49,34</v>
      </c>
      <c r="H21" s="26"/>
      <c r="I21" s="76"/>
      <c r="J21" s="28"/>
    </row>
    <row r="22" spans="1:10" ht="12" customHeight="1">
      <c r="A22" s="68">
        <v>13</v>
      </c>
      <c r="B22" s="26">
        <f>data!A48</f>
        <v>40</v>
      </c>
      <c r="C22" s="53" t="str">
        <f>data!B48</f>
        <v>WANLUND Hakan</v>
      </c>
      <c r="D22" s="53" t="str">
        <f>data!C48</f>
        <v>men</v>
      </c>
      <c r="E22" s="26" t="str">
        <f>data!D48</f>
        <v>Sweden</v>
      </c>
      <c r="F22" s="26">
        <f>data!K48</f>
        <v>95</v>
      </c>
      <c r="G22" s="64" t="str">
        <f>data!L48</f>
        <v>03:49,94</v>
      </c>
      <c r="H22" s="26"/>
      <c r="I22" s="76"/>
      <c r="J22" s="28"/>
    </row>
    <row r="23" spans="1:10" ht="12" customHeight="1">
      <c r="A23" s="68">
        <v>14</v>
      </c>
      <c r="B23" s="26">
        <f>data!A60</f>
        <v>52</v>
      </c>
      <c r="C23" s="53" t="str">
        <f>data!B60</f>
        <v>LUXA Jan</v>
      </c>
      <c r="D23" s="53" t="str">
        <f>data!C60</f>
        <v>men</v>
      </c>
      <c r="E23" s="26" t="str">
        <f>data!D60</f>
        <v>Czech Republic</v>
      </c>
      <c r="F23" s="26">
        <f>data!K60</f>
        <v>95</v>
      </c>
      <c r="G23" s="64" t="str">
        <f>data!L60</f>
        <v>04:37,60</v>
      </c>
      <c r="H23" s="26"/>
      <c r="I23" s="76"/>
      <c r="J23" s="28"/>
    </row>
    <row r="24" spans="1:10" ht="12" customHeight="1">
      <c r="A24" s="68">
        <v>15</v>
      </c>
      <c r="B24" s="26">
        <f>data!A31</f>
        <v>23</v>
      </c>
      <c r="C24" s="53" t="str">
        <f>data!B31</f>
        <v>VISSER Wiebold</v>
      </c>
      <c r="D24" s="53" t="str">
        <f>data!C31</f>
        <v>men</v>
      </c>
      <c r="E24" s="26" t="str">
        <f>data!D31</f>
        <v>Germany</v>
      </c>
      <c r="F24" s="26">
        <f>data!K31</f>
        <v>95</v>
      </c>
      <c r="G24" s="64" t="str">
        <f>data!L31</f>
        <v>05:11,75</v>
      </c>
      <c r="H24" s="26"/>
      <c r="I24" s="76"/>
      <c r="J24" s="28"/>
    </row>
    <row r="25" spans="1:10" ht="12" customHeight="1">
      <c r="A25" s="68">
        <v>16</v>
      </c>
      <c r="B25" s="26">
        <f>data!A9</f>
        <v>1</v>
      </c>
      <c r="C25" s="53" t="str">
        <f>data!B9</f>
        <v>HOCHWARTNER Helmut</v>
      </c>
      <c r="D25" s="53" t="str">
        <f>data!C9</f>
        <v>men</v>
      </c>
      <c r="E25" s="26" t="str">
        <f>data!D9</f>
        <v>Austria</v>
      </c>
      <c r="F25" s="26">
        <f>data!K9</f>
        <v>90</v>
      </c>
      <c r="G25" s="64" t="str">
        <f>data!L9</f>
        <v>04:04,34</v>
      </c>
      <c r="H25" s="26"/>
      <c r="I25" s="76"/>
      <c r="J25" s="31"/>
    </row>
    <row r="26" spans="1:10" ht="12" customHeight="1">
      <c r="A26" s="68">
        <v>17</v>
      </c>
      <c r="B26" s="26">
        <f>data!A35</f>
        <v>27</v>
      </c>
      <c r="C26" s="53" t="str">
        <f>data!B35</f>
        <v>ROMANOVSKIS Aleksandreas</v>
      </c>
      <c r="D26" s="53" t="str">
        <f>data!C35</f>
        <v>men</v>
      </c>
      <c r="E26" s="26" t="str">
        <f>data!D35</f>
        <v>Lithuania</v>
      </c>
      <c r="F26" s="26">
        <f>data!K35</f>
        <v>90</v>
      </c>
      <c r="G26" s="64" t="str">
        <f>data!L35</f>
        <v>04:19,91</v>
      </c>
      <c r="H26" s="26"/>
      <c r="I26" s="76"/>
      <c r="J26" s="31"/>
    </row>
    <row r="27" spans="1:10" ht="12" customHeight="1">
      <c r="A27" s="68">
        <v>18</v>
      </c>
      <c r="B27" s="26">
        <f>data!A25</f>
        <v>17</v>
      </c>
      <c r="C27" s="53" t="str">
        <f>data!B25</f>
        <v>TARGOSZ Włodzimierz</v>
      </c>
      <c r="D27" s="53" t="str">
        <f>data!C25</f>
        <v>men</v>
      </c>
      <c r="E27" s="26" t="str">
        <f>data!D25</f>
        <v>Poland</v>
      </c>
      <c r="F27" s="26">
        <f>data!K25</f>
        <v>90</v>
      </c>
      <c r="G27" s="64" t="str">
        <f>data!L25</f>
        <v>04:29,50</v>
      </c>
      <c r="H27" s="26"/>
      <c r="I27" s="76"/>
      <c r="J27" s="31"/>
    </row>
    <row r="28" spans="1:10" ht="12" customHeight="1">
      <c r="A28" s="68">
        <v>19</v>
      </c>
      <c r="B28" s="26">
        <f>data!A51</f>
        <v>43</v>
      </c>
      <c r="C28" s="53" t="str">
        <f>data!B51</f>
        <v>FURLAN Borut</v>
      </c>
      <c r="D28" s="53" t="str">
        <f>data!C51</f>
        <v>men</v>
      </c>
      <c r="E28" s="26" t="str">
        <f>data!D51</f>
        <v>Slovenia</v>
      </c>
      <c r="F28" s="26">
        <f>data!K51</f>
        <v>90</v>
      </c>
      <c r="G28" s="64" t="str">
        <f>data!L51</f>
        <v>04:36,69</v>
      </c>
      <c r="H28" s="26"/>
      <c r="I28" s="76"/>
      <c r="J28" s="32"/>
    </row>
    <row r="29" spans="1:10" ht="12" customHeight="1">
      <c r="A29" s="68">
        <v>20</v>
      </c>
      <c r="B29" s="26">
        <f>data!A65</f>
        <v>57</v>
      </c>
      <c r="C29" s="53" t="str">
        <f>data!B65</f>
        <v>NAGEL Jens</v>
      </c>
      <c r="D29" s="53" t="str">
        <f>data!C65</f>
        <v>men</v>
      </c>
      <c r="E29" s="26" t="str">
        <f>data!D65</f>
        <v>Germany</v>
      </c>
      <c r="F29" s="26">
        <f>data!K65</f>
        <v>90</v>
      </c>
      <c r="G29" s="64" t="str">
        <f>data!L65</f>
        <v>04:42,95</v>
      </c>
      <c r="H29" s="26"/>
      <c r="I29" s="76"/>
      <c r="J29" s="28"/>
    </row>
    <row r="30" spans="1:10" ht="12" customHeight="1">
      <c r="A30" s="68">
        <v>21</v>
      </c>
      <c r="B30" s="26">
        <f>data!A23</f>
        <v>15</v>
      </c>
      <c r="C30" s="53" t="str">
        <f>data!B23</f>
        <v>MICHALIK Karol</v>
      </c>
      <c r="D30" s="53" t="str">
        <f>data!C23</f>
        <v>men</v>
      </c>
      <c r="E30" s="26" t="str">
        <f>data!D23</f>
        <v>Slovakia</v>
      </c>
      <c r="F30" s="26">
        <f>data!K23</f>
        <v>90</v>
      </c>
      <c r="G30" s="64" t="str">
        <f>data!L23</f>
        <v>04:46,72</v>
      </c>
      <c r="H30" s="26"/>
      <c r="I30" s="76"/>
      <c r="J30" s="28"/>
    </row>
    <row r="31" spans="1:10" ht="12" customHeight="1">
      <c r="A31" s="68">
        <v>22</v>
      </c>
      <c r="B31" s="26">
        <f>data!A14</f>
        <v>6</v>
      </c>
      <c r="C31" s="53" t="str">
        <f>data!B14</f>
        <v>KUZA Jacek</v>
      </c>
      <c r="D31" s="53" t="str">
        <f>data!C14</f>
        <v>men</v>
      </c>
      <c r="E31" s="26" t="str">
        <f>data!D14</f>
        <v>Poland</v>
      </c>
      <c r="F31" s="26">
        <f>data!K14</f>
        <v>90</v>
      </c>
      <c r="G31" s="64" t="str">
        <f>data!L14</f>
        <v>04:56,28</v>
      </c>
      <c r="H31" s="26"/>
      <c r="I31" s="76"/>
      <c r="J31" s="28"/>
    </row>
    <row r="32" spans="1:10" ht="12" customHeight="1">
      <c r="A32" s="68">
        <v>23</v>
      </c>
      <c r="B32" s="26">
        <f>data!A57</f>
        <v>49</v>
      </c>
      <c r="C32" s="53" t="str">
        <f>data!B57</f>
        <v>MEINDL Harald</v>
      </c>
      <c r="D32" s="53" t="str">
        <f>data!C57</f>
        <v>men</v>
      </c>
      <c r="E32" s="26" t="str">
        <f>data!D57</f>
        <v>Austria</v>
      </c>
      <c r="F32" s="26">
        <f>data!K57</f>
        <v>90</v>
      </c>
      <c r="G32" s="64" t="str">
        <f>data!L57</f>
        <v>05:46,50</v>
      </c>
      <c r="H32" s="26"/>
      <c r="I32" s="76"/>
      <c r="J32" s="28"/>
    </row>
    <row r="33" spans="1:10" ht="12" customHeight="1">
      <c r="A33" s="68">
        <v>24</v>
      </c>
      <c r="B33" s="26">
        <f>data!A52</f>
        <v>44</v>
      </c>
      <c r="C33" s="53" t="str">
        <f>data!B52</f>
        <v>TARGOSZ Mateusz</v>
      </c>
      <c r="D33" s="53" t="str">
        <f>data!C52</f>
        <v>men</v>
      </c>
      <c r="E33" s="26" t="str">
        <f>data!D52</f>
        <v>Poland</v>
      </c>
      <c r="F33" s="26">
        <f>data!K52</f>
        <v>85</v>
      </c>
      <c r="G33" s="64" t="str">
        <f>data!L52</f>
        <v>03:05,84</v>
      </c>
      <c r="H33" s="26"/>
      <c r="I33" s="76"/>
      <c r="J33" s="28"/>
    </row>
    <row r="34" spans="1:10" ht="12" customHeight="1">
      <c r="A34" s="68">
        <v>25</v>
      </c>
      <c r="B34" s="26">
        <f>data!A16</f>
        <v>8</v>
      </c>
      <c r="C34" s="53" t="str">
        <f>data!B16</f>
        <v>MEINDL Gerhard</v>
      </c>
      <c r="D34" s="53" t="str">
        <f>data!C16</f>
        <v>men</v>
      </c>
      <c r="E34" s="26" t="str">
        <f>data!D16</f>
        <v>Austria</v>
      </c>
      <c r="F34" s="26">
        <f>data!K16</f>
        <v>85</v>
      </c>
      <c r="G34" s="64" t="str">
        <f>data!L16</f>
        <v>03:09,10</v>
      </c>
      <c r="H34" s="26"/>
      <c r="I34" s="76"/>
      <c r="J34" s="28"/>
    </row>
    <row r="35" spans="1:10" ht="12" customHeight="1">
      <c r="A35" s="68">
        <v>26</v>
      </c>
      <c r="B35" s="26">
        <f>data!A42</f>
        <v>34</v>
      </c>
      <c r="C35" s="53" t="str">
        <f>data!B42</f>
        <v>SINKEVICIUS Laurynas</v>
      </c>
      <c r="D35" s="53" t="str">
        <f>data!C42</f>
        <v>men</v>
      </c>
      <c r="E35" s="26" t="str">
        <f>data!D42</f>
        <v>Lithuania</v>
      </c>
      <c r="F35" s="26">
        <f>data!K42</f>
        <v>85</v>
      </c>
      <c r="G35" s="64" t="str">
        <f>data!L42</f>
        <v>03:20,60</v>
      </c>
      <c r="H35" s="26"/>
      <c r="I35" s="76"/>
      <c r="J35" s="28"/>
    </row>
    <row r="36" spans="1:10" ht="12" customHeight="1">
      <c r="A36" s="68">
        <v>27</v>
      </c>
      <c r="B36" s="26">
        <f>data!A13</f>
        <v>5</v>
      </c>
      <c r="C36" s="53" t="str">
        <f>data!B13</f>
        <v>STEIN Ralf</v>
      </c>
      <c r="D36" s="53" t="str">
        <f>data!C13</f>
        <v>men</v>
      </c>
      <c r="E36" s="26" t="str">
        <f>data!D13</f>
        <v>Germany</v>
      </c>
      <c r="F36" s="26">
        <f>data!K13</f>
        <v>85</v>
      </c>
      <c r="G36" s="64" t="str">
        <f>data!L13</f>
        <v>03:47,50</v>
      </c>
      <c r="H36" s="26"/>
      <c r="I36" s="76"/>
      <c r="J36" s="32"/>
    </row>
    <row r="37" spans="1:10" ht="12" customHeight="1">
      <c r="A37" s="68">
        <v>28</v>
      </c>
      <c r="B37" s="26">
        <f>data!A30</f>
        <v>22</v>
      </c>
      <c r="C37" s="53" t="str">
        <f>data!B30</f>
        <v>MESZAROS Jan</v>
      </c>
      <c r="D37" s="53" t="str">
        <f>data!C30</f>
        <v>men</v>
      </c>
      <c r="E37" s="26" t="str">
        <f>data!D30</f>
        <v>Slovakia</v>
      </c>
      <c r="F37" s="26">
        <f>data!K30</f>
        <v>85</v>
      </c>
      <c r="G37" s="64" t="str">
        <f>data!L30</f>
        <v>03:56,50</v>
      </c>
      <c r="H37" s="26"/>
      <c r="I37" s="76"/>
      <c r="J37" s="32"/>
    </row>
    <row r="38" spans="1:10" ht="12" customHeight="1">
      <c r="A38" s="68">
        <v>29</v>
      </c>
      <c r="B38" s="26">
        <f>data!A64</f>
        <v>56</v>
      </c>
      <c r="C38" s="53" t="str">
        <f>data!B64</f>
        <v>MOŚKO Zbigniew</v>
      </c>
      <c r="D38" s="53" t="str">
        <f>data!C64</f>
        <v>men</v>
      </c>
      <c r="E38" s="26" t="str">
        <f>data!D64</f>
        <v>Poland</v>
      </c>
      <c r="F38" s="26">
        <f>data!K64</f>
        <v>85</v>
      </c>
      <c r="G38" s="64" t="str">
        <f>data!L64</f>
        <v>03:58,49</v>
      </c>
      <c r="H38" s="26"/>
      <c r="I38" s="76"/>
      <c r="J38" s="32"/>
    </row>
    <row r="39" spans="1:10" ht="12" customHeight="1">
      <c r="A39" s="68">
        <v>30</v>
      </c>
      <c r="B39" s="26">
        <f>data!A67</f>
        <v>59</v>
      </c>
      <c r="C39" s="53" t="str">
        <f>data!B67</f>
        <v>TURK Marino</v>
      </c>
      <c r="D39" s="53" t="str">
        <f>data!C67</f>
        <v>men</v>
      </c>
      <c r="E39" s="26" t="str">
        <f>data!D67</f>
        <v>Croatia</v>
      </c>
      <c r="F39" s="26">
        <f>data!K67</f>
        <v>85</v>
      </c>
      <c r="G39" s="64" t="str">
        <f>data!L67</f>
        <v>04:17,23</v>
      </c>
      <c r="H39" s="26"/>
      <c r="I39" s="76"/>
      <c r="J39" s="32"/>
    </row>
    <row r="40" spans="1:10" ht="12" customHeight="1">
      <c r="A40" s="68">
        <v>31</v>
      </c>
      <c r="B40" s="26">
        <f>data!A10</f>
        <v>2</v>
      </c>
      <c r="C40" s="53" t="str">
        <f>data!B10</f>
        <v>STEVANOVIC Duszan</v>
      </c>
      <c r="D40" s="53" t="str">
        <f>data!C10</f>
        <v>men</v>
      </c>
      <c r="E40" s="26" t="str">
        <f>data!D10</f>
        <v>Slovenia</v>
      </c>
      <c r="F40" s="26">
        <f>data!K10</f>
        <v>85</v>
      </c>
      <c r="G40" s="64" t="str">
        <f>data!L10</f>
        <v>04:33,10</v>
      </c>
      <c r="H40" s="26"/>
      <c r="I40" s="76"/>
      <c r="J40" s="32"/>
    </row>
    <row r="41" spans="1:10" ht="12" customHeight="1">
      <c r="A41" s="68">
        <v>32</v>
      </c>
      <c r="B41" s="26">
        <f>data!A43</f>
        <v>35</v>
      </c>
      <c r="C41" s="53" t="str">
        <f>data!B43</f>
        <v>MESZAROS Juraj</v>
      </c>
      <c r="D41" s="53" t="str">
        <f>data!C43</f>
        <v>men</v>
      </c>
      <c r="E41" s="26" t="str">
        <f>data!D43</f>
        <v>Slovakia</v>
      </c>
      <c r="F41" s="26">
        <f>data!K43</f>
        <v>85</v>
      </c>
      <c r="G41" s="64" t="str">
        <f>data!L43</f>
        <v>05:30,03</v>
      </c>
      <c r="H41" s="26"/>
      <c r="I41" s="76"/>
      <c r="J41" s="32"/>
    </row>
    <row r="42" spans="1:10" ht="12" customHeight="1">
      <c r="A42" s="68">
        <v>33</v>
      </c>
      <c r="B42" s="26">
        <f>data!A17</f>
        <v>9</v>
      </c>
      <c r="C42" s="53" t="str">
        <f>data!B17</f>
        <v>STRICKLER Otto</v>
      </c>
      <c r="D42" s="53" t="str">
        <f>data!C17</f>
        <v>men</v>
      </c>
      <c r="E42" s="26" t="str">
        <f>data!D17</f>
        <v>Switzerland</v>
      </c>
      <c r="F42" s="26">
        <f>data!K17</f>
        <v>85</v>
      </c>
      <c r="G42" s="64" t="str">
        <f>data!L17</f>
        <v>05:42,06</v>
      </c>
      <c r="H42" s="26"/>
      <c r="I42" s="76"/>
      <c r="J42" s="32"/>
    </row>
    <row r="43" spans="1:10" ht="12" customHeight="1">
      <c r="A43" s="68">
        <v>34</v>
      </c>
      <c r="B43" s="26">
        <f>data!A59</f>
        <v>51</v>
      </c>
      <c r="C43" s="53" t="str">
        <f>data!B59</f>
        <v>SVIRBUTAVICIUS Marjonas</v>
      </c>
      <c r="D43" s="53" t="str">
        <f>data!C59</f>
        <v>men</v>
      </c>
      <c r="E43" s="26" t="str">
        <f>data!D59</f>
        <v>Lithuania</v>
      </c>
      <c r="F43" s="26">
        <f>data!K59</f>
        <v>80</v>
      </c>
      <c r="G43" s="64" t="str">
        <f>data!L59</f>
        <v>03:12,41</v>
      </c>
      <c r="H43" s="26"/>
      <c r="I43" s="76"/>
      <c r="J43" s="32"/>
    </row>
    <row r="44" spans="1:10" ht="12" customHeight="1">
      <c r="A44" s="68">
        <v>35</v>
      </c>
      <c r="B44" s="26">
        <f>data!A34</f>
        <v>26</v>
      </c>
      <c r="C44" s="53" t="str">
        <f>data!B34</f>
        <v>M GASQUE Jose</v>
      </c>
      <c r="D44" s="53" t="str">
        <f>data!C34</f>
        <v>men</v>
      </c>
      <c r="E44" s="26" t="str">
        <f>data!D34</f>
        <v>Spain</v>
      </c>
      <c r="F44" s="26">
        <f>data!K34</f>
        <v>80</v>
      </c>
      <c r="G44" s="64" t="str">
        <f>data!L34</f>
        <v>03:30,46</v>
      </c>
      <c r="H44" s="26"/>
      <c r="I44" s="76"/>
      <c r="J44" s="32"/>
    </row>
    <row r="45" spans="1:10" ht="12" customHeight="1">
      <c r="A45" s="68">
        <v>36</v>
      </c>
      <c r="B45" s="26">
        <f>data!A33</f>
        <v>25</v>
      </c>
      <c r="C45" s="53" t="str">
        <f>data!B33</f>
        <v>LUXA Jozef</v>
      </c>
      <c r="D45" s="53" t="str">
        <f>data!C33</f>
        <v>men</v>
      </c>
      <c r="E45" s="26" t="str">
        <f>data!D33</f>
        <v>Czech Republic</v>
      </c>
      <c r="F45" s="26">
        <f>data!K33</f>
        <v>80</v>
      </c>
      <c r="G45" s="64" t="str">
        <f>data!L33</f>
        <v>03:50,63</v>
      </c>
      <c r="H45" s="26"/>
      <c r="I45" s="76"/>
      <c r="J45" s="32"/>
    </row>
    <row r="46" spans="1:10" ht="12" customHeight="1">
      <c r="A46" s="68">
        <v>37</v>
      </c>
      <c r="B46" s="26">
        <f>data!A24</f>
        <v>16</v>
      </c>
      <c r="C46" s="53" t="str">
        <f>data!B24</f>
        <v>BALLES Otmar</v>
      </c>
      <c r="D46" s="53" t="str">
        <f>data!C24</f>
        <v>men</v>
      </c>
      <c r="E46" s="26" t="str">
        <f>data!D24</f>
        <v>Germany</v>
      </c>
      <c r="F46" s="26">
        <f>data!K24</f>
        <v>80</v>
      </c>
      <c r="G46" s="64" t="str">
        <f>data!L24</f>
        <v>04:12,56</v>
      </c>
      <c r="H46" s="26"/>
      <c r="I46" s="76"/>
      <c r="J46" s="32"/>
    </row>
    <row r="47" spans="1:10" ht="12" customHeight="1">
      <c r="A47" s="68">
        <v>38</v>
      </c>
      <c r="B47" s="26">
        <f>data!A29</f>
        <v>21</v>
      </c>
      <c r="C47" s="53" t="str">
        <f>data!B29</f>
        <v>ERICSSON Lars-Eric</v>
      </c>
      <c r="D47" s="53" t="str">
        <f>data!C29</f>
        <v>men</v>
      </c>
      <c r="E47" s="26" t="str">
        <f>data!D29</f>
        <v>Sweden</v>
      </c>
      <c r="F47" s="26">
        <f>data!K29</f>
        <v>80</v>
      </c>
      <c r="G47" s="64" t="str">
        <f>data!L29</f>
        <v>04:43,40</v>
      </c>
      <c r="H47" s="26"/>
      <c r="I47" s="76"/>
      <c r="J47" s="32"/>
    </row>
    <row r="48" spans="1:10" ht="12" customHeight="1">
      <c r="A48" s="68">
        <v>39</v>
      </c>
      <c r="B48" s="26">
        <f>data!A39</f>
        <v>31</v>
      </c>
      <c r="C48" s="53" t="str">
        <f>data!B39</f>
        <v>LUSSI Gerhard</v>
      </c>
      <c r="D48" s="53" t="str">
        <f>data!C39</f>
        <v>men</v>
      </c>
      <c r="E48" s="26" t="str">
        <f>data!D39</f>
        <v>Switzerland</v>
      </c>
      <c r="F48" s="26">
        <f>data!K39</f>
        <v>80</v>
      </c>
      <c r="G48" s="64" t="str">
        <f>data!L39</f>
        <v>05:21,12</v>
      </c>
      <c r="H48" s="26"/>
      <c r="I48" s="76"/>
      <c r="J48" s="32"/>
    </row>
    <row r="49" spans="1:10" ht="12" customHeight="1">
      <c r="A49" s="68">
        <v>40</v>
      </c>
      <c r="B49" s="26">
        <f>data!A22</f>
        <v>14</v>
      </c>
      <c r="C49" s="53" t="str">
        <f>data!B22</f>
        <v>GATTERMAIER Werner</v>
      </c>
      <c r="D49" s="53" t="str">
        <f>data!C22</f>
        <v>men</v>
      </c>
      <c r="E49" s="26" t="str">
        <f>data!D22</f>
        <v>Austria</v>
      </c>
      <c r="F49" s="26">
        <f>data!K22</f>
        <v>80</v>
      </c>
      <c r="G49" s="64" t="str">
        <f>data!L22</f>
        <v>05:38,78</v>
      </c>
      <c r="H49" s="26"/>
      <c r="I49" s="76"/>
      <c r="J49" s="32"/>
    </row>
    <row r="50" spans="1:10" ht="12" customHeight="1">
      <c r="A50" s="68">
        <v>41</v>
      </c>
      <c r="B50" s="26">
        <f>data!A20</f>
        <v>12</v>
      </c>
      <c r="C50" s="53" t="str">
        <f>data!B20</f>
        <v>STRAND Tomasz</v>
      </c>
      <c r="D50" s="53" t="str">
        <f>data!C20</f>
        <v>men</v>
      </c>
      <c r="E50" s="26" t="str">
        <f>data!D20</f>
        <v>Czech Republic</v>
      </c>
      <c r="F50" s="26">
        <f>data!K20</f>
        <v>80</v>
      </c>
      <c r="G50" s="64" t="str">
        <f>data!L20</f>
        <v>06:33,10</v>
      </c>
      <c r="H50" s="26"/>
      <c r="I50" s="76"/>
      <c r="J50" s="32"/>
    </row>
    <row r="51" spans="1:10" ht="12" customHeight="1">
      <c r="A51" s="68">
        <v>42</v>
      </c>
      <c r="B51" s="26">
        <f>data!A50</f>
        <v>42</v>
      </c>
      <c r="C51" s="53" t="str">
        <f>data!B50</f>
        <v>HARTER Michael</v>
      </c>
      <c r="D51" s="53" t="str">
        <f>data!C50</f>
        <v>men</v>
      </c>
      <c r="E51" s="26" t="str">
        <f>data!D50</f>
        <v>Germany</v>
      </c>
      <c r="F51" s="26">
        <f>data!K50</f>
        <v>75</v>
      </c>
      <c r="G51" s="64" t="str">
        <f>data!L50</f>
        <v>04:08,85</v>
      </c>
      <c r="H51" s="26"/>
      <c r="I51" s="76"/>
      <c r="J51" s="32"/>
    </row>
    <row r="52" spans="1:10" ht="12" customHeight="1">
      <c r="A52" s="68">
        <v>43</v>
      </c>
      <c r="B52" s="26">
        <f>data!A15</f>
        <v>7</v>
      </c>
      <c r="C52" s="53" t="str">
        <f>data!B15</f>
        <v>KONKOL Pavol</v>
      </c>
      <c r="D52" s="53" t="str">
        <f>data!C15</f>
        <v>men</v>
      </c>
      <c r="E52" s="26" t="str">
        <f>data!D15</f>
        <v>Slovakia</v>
      </c>
      <c r="F52" s="26">
        <f>data!K15</f>
        <v>75</v>
      </c>
      <c r="G52" s="64" t="str">
        <f>data!L15</f>
        <v>06:00,31</v>
      </c>
      <c r="H52" s="26"/>
      <c r="I52" s="76"/>
      <c r="J52" s="32"/>
    </row>
    <row r="53" spans="1:10" ht="12" customHeight="1">
      <c r="A53" s="68">
        <v>44</v>
      </c>
      <c r="B53" s="26">
        <f>data!A21</f>
        <v>13</v>
      </c>
      <c r="C53" s="53" t="str">
        <f>data!B21</f>
        <v>HASSIG Reto</v>
      </c>
      <c r="D53" s="53" t="str">
        <f>data!C21</f>
        <v>men</v>
      </c>
      <c r="E53" s="26" t="str">
        <f>data!D21</f>
        <v>Switzerland</v>
      </c>
      <c r="F53" s="26">
        <f>data!K21</f>
        <v>70</v>
      </c>
      <c r="G53" s="64" t="str">
        <f>data!L21</f>
        <v>03:56,06</v>
      </c>
      <c r="H53" s="26"/>
      <c r="I53" s="76"/>
      <c r="J53" s="32"/>
    </row>
    <row r="54" spans="1:10" ht="12" customHeight="1">
      <c r="A54" s="68">
        <v>45</v>
      </c>
      <c r="B54" s="26">
        <f>data!A11</f>
        <v>3</v>
      </c>
      <c r="C54" s="53" t="str">
        <f>data!B11</f>
        <v>POJE Dragan</v>
      </c>
      <c r="D54" s="53" t="str">
        <f>data!C11</f>
        <v>men</v>
      </c>
      <c r="E54" s="26" t="str">
        <f>data!D11</f>
        <v>Croatia</v>
      </c>
      <c r="F54" s="26">
        <f>data!K11</f>
        <v>70</v>
      </c>
      <c r="G54" s="64" t="str">
        <f>data!L11</f>
        <v>04:46,03</v>
      </c>
      <c r="H54" s="26"/>
      <c r="I54" s="76"/>
      <c r="J54" s="32"/>
    </row>
    <row r="55" spans="1:10" ht="12" customHeight="1">
      <c r="A55" s="68">
        <v>46</v>
      </c>
      <c r="B55" s="26">
        <f>data!A66</f>
        <v>58</v>
      </c>
      <c r="C55" s="53" t="str">
        <f>data!B66</f>
        <v>GRUNIGER Fredi</v>
      </c>
      <c r="D55" s="53" t="str">
        <f>data!C66</f>
        <v>men</v>
      </c>
      <c r="E55" s="26" t="str">
        <f>data!D66</f>
        <v>Switzerland</v>
      </c>
      <c r="F55" s="26">
        <f>data!K66</f>
        <v>70</v>
      </c>
      <c r="G55" s="64" t="str">
        <f>data!L66</f>
        <v>05:42,12</v>
      </c>
      <c r="H55" s="26"/>
      <c r="I55" s="76"/>
      <c r="J55" s="32"/>
    </row>
    <row r="56" spans="1:10" ht="12" customHeight="1">
      <c r="A56" s="68">
        <v>47</v>
      </c>
      <c r="B56" s="26">
        <f>data!A12</f>
        <v>4</v>
      </c>
      <c r="C56" s="53" t="str">
        <f>data!B12</f>
        <v>BARNILS Antonio</v>
      </c>
      <c r="D56" s="53" t="str">
        <f>data!C12</f>
        <v>men</v>
      </c>
      <c r="E56" s="26" t="str">
        <f>data!D12</f>
        <v>Spain</v>
      </c>
      <c r="F56" s="26">
        <f>data!K12</f>
        <v>65</v>
      </c>
      <c r="G56" s="64" t="str">
        <f>data!L12</f>
        <v>04:13,94</v>
      </c>
      <c r="H56" s="26"/>
      <c r="I56" s="76"/>
      <c r="J56" s="32"/>
    </row>
    <row r="57" spans="1:10" ht="12" customHeight="1">
      <c r="A57" s="68">
        <v>48</v>
      </c>
      <c r="B57" s="26">
        <f>data!A45</f>
        <v>37</v>
      </c>
      <c r="C57" s="53" t="str">
        <f>data!B45</f>
        <v>PUIGVI  Juan</v>
      </c>
      <c r="D57" s="53" t="str">
        <f>data!C45</f>
        <v>men</v>
      </c>
      <c r="E57" s="26" t="str">
        <f>data!D45</f>
        <v>Spain</v>
      </c>
      <c r="F57" s="26">
        <f>data!K45</f>
        <v>65</v>
      </c>
      <c r="G57" s="64" t="str">
        <f>data!L45</f>
        <v>04:57,03</v>
      </c>
      <c r="H57" s="26"/>
      <c r="I57" s="76"/>
      <c r="J57" s="32"/>
    </row>
    <row r="58" spans="1:10" ht="12" customHeight="1">
      <c r="A58" s="68">
        <v>49</v>
      </c>
      <c r="B58" s="26">
        <f>data!A62</f>
        <v>54</v>
      </c>
      <c r="C58" s="53" t="str">
        <f>data!B62</f>
        <v>MESZAROS Robert</v>
      </c>
      <c r="D58" s="53" t="str">
        <f>data!C62</f>
        <v>men</v>
      </c>
      <c r="E58" s="26" t="str">
        <f>data!D62</f>
        <v>Slovakia</v>
      </c>
      <c r="F58" s="26">
        <f>data!K62</f>
        <v>65</v>
      </c>
      <c r="G58" s="64" t="str">
        <f>data!L62</f>
        <v>05:34,16</v>
      </c>
      <c r="H58" s="26"/>
      <c r="I58" s="76"/>
      <c r="J58" s="32"/>
    </row>
    <row r="59" spans="1:10" ht="12" customHeight="1">
      <c r="A59" s="68">
        <v>50</v>
      </c>
      <c r="B59" s="26">
        <f>data!A19</f>
        <v>11</v>
      </c>
      <c r="C59" s="53" t="str">
        <f>data!B19</f>
        <v>BAQUE Rafael</v>
      </c>
      <c r="D59" s="53" t="str">
        <f>data!C19</f>
        <v>men</v>
      </c>
      <c r="E59" s="26" t="str">
        <f>data!D19</f>
        <v>Spain</v>
      </c>
      <c r="F59" s="26">
        <f>data!K19</f>
        <v>60</v>
      </c>
      <c r="G59" s="64" t="str">
        <f>data!L19</f>
        <v>03:19,22</v>
      </c>
      <c r="H59" s="26"/>
      <c r="I59" s="76"/>
      <c r="J59" s="32"/>
    </row>
    <row r="60" spans="1:10" ht="12" customHeight="1">
      <c r="A60" s="68">
        <v>51</v>
      </c>
      <c r="B60" s="26">
        <f>data!A26</f>
        <v>18</v>
      </c>
      <c r="C60" s="53" t="str">
        <f>data!B26</f>
        <v>HERNANDEZ Leandro</v>
      </c>
      <c r="D60" s="53" t="str">
        <f>data!C26</f>
        <v>men</v>
      </c>
      <c r="E60" s="26" t="str">
        <f>data!D26</f>
        <v>Spain</v>
      </c>
      <c r="F60" s="26">
        <f>data!K26</f>
        <v>60</v>
      </c>
      <c r="G60" s="64" t="str">
        <f>data!L26</f>
        <v>03:58,59</v>
      </c>
      <c r="H60" s="26"/>
      <c r="I60" s="76"/>
      <c r="J60" s="32"/>
    </row>
    <row r="61" spans="1:10" ht="12" customHeight="1">
      <c r="A61" s="68">
        <v>52</v>
      </c>
      <c r="B61" s="26">
        <f>data!A47</f>
        <v>39</v>
      </c>
      <c r="C61" s="53" t="str">
        <f>data!B47</f>
        <v>GRGUR Lutz</v>
      </c>
      <c r="D61" s="53" t="str">
        <f>data!C47</f>
        <v>men</v>
      </c>
      <c r="E61" s="26" t="str">
        <f>data!D47</f>
        <v>Croatia</v>
      </c>
      <c r="F61" s="26">
        <f>data!K47</f>
        <v>45</v>
      </c>
      <c r="G61" s="64" t="str">
        <f>data!L47</f>
        <v>04:54,12</v>
      </c>
      <c r="H61" s="26"/>
      <c r="I61" s="76"/>
      <c r="J61" s="32"/>
    </row>
    <row r="62" spans="1:10" ht="12" customHeight="1">
      <c r="A62" s="68">
        <v>53</v>
      </c>
      <c r="B62" s="26">
        <f>data!A63</f>
        <v>55</v>
      </c>
      <c r="C62" s="53" t="str">
        <f>data!B63</f>
        <v>del ROSARIO Augustin</v>
      </c>
      <c r="D62" s="53" t="str">
        <f>data!C63</f>
        <v>men</v>
      </c>
      <c r="E62" s="26" t="str">
        <f>data!D63</f>
        <v>Spain</v>
      </c>
      <c r="F62" s="26">
        <f>data!K63</f>
        <v>35</v>
      </c>
      <c r="G62" s="64" t="str">
        <f>data!L63</f>
        <v>04:55,18</v>
      </c>
      <c r="H62" s="26"/>
      <c r="I62" s="76"/>
      <c r="J62" s="32"/>
    </row>
    <row r="63" spans="2:10" ht="13.5" customHeight="1">
      <c r="B63" s="33"/>
      <c r="C63" s="34"/>
      <c r="D63" s="34"/>
      <c r="E63" s="34"/>
      <c r="F63" s="33"/>
      <c r="G63" s="33"/>
      <c r="H63" s="35"/>
      <c r="I63" s="35"/>
      <c r="J63" s="32"/>
    </row>
    <row r="64" ht="10.5" customHeight="1">
      <c r="B64" s="36"/>
    </row>
    <row r="65" ht="10.5" customHeight="1"/>
    <row r="66" spans="3:9" ht="10.5" customHeight="1">
      <c r="C66" s="36"/>
      <c r="D66" s="36"/>
      <c r="H66" s="124"/>
      <c r="I66" s="124"/>
    </row>
    <row r="67" spans="3:9" ht="10.5" customHeight="1">
      <c r="C67" s="43"/>
      <c r="D67" s="43"/>
      <c r="H67" s="123"/>
      <c r="I67" s="123"/>
    </row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15">
    <mergeCell ref="H67:I67"/>
    <mergeCell ref="H66:I66"/>
    <mergeCell ref="A7:A8"/>
    <mergeCell ref="B7:B8"/>
    <mergeCell ref="C7:C8"/>
    <mergeCell ref="D7:D8"/>
    <mergeCell ref="E7:E8"/>
    <mergeCell ref="F7:F8"/>
    <mergeCell ref="G7:G8"/>
    <mergeCell ref="H7:I7"/>
    <mergeCell ref="F5:I5"/>
    <mergeCell ref="B1:I1"/>
    <mergeCell ref="B3:I3"/>
    <mergeCell ref="B2:I2"/>
    <mergeCell ref="E4:I4"/>
  </mergeCells>
  <printOptions/>
  <pageMargins left="0.984251968503937" right="0.1968503937007874" top="0.5905511811023623" bottom="0" header="0.5118110236220472" footer="0.5118110236220472"/>
  <pageSetup fitToHeight="2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Przybylski Stanisław</dc:creator>
  <cp:keywords/>
  <dc:description/>
  <cp:lastModifiedBy>MHa</cp:lastModifiedBy>
  <cp:lastPrinted>2005-09-10T14:10:57Z</cp:lastPrinted>
  <dcterms:created xsi:type="dcterms:W3CDTF">2005-08-18T18:41:01Z</dcterms:created>
  <dcterms:modified xsi:type="dcterms:W3CDTF">2005-09-10T15:22:35Z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-446850460</vt:i4>
  </property>
  <property fmtid="{D5CDD505-2E9C-101B-9397-08002B2CF9AE}" pid="3" name="_EmailSubject">
    <vt:lpwstr>WYNIKI</vt:lpwstr>
  </property>
  <property fmtid="{D5CDD505-2E9C-101B-9397-08002B2CF9AE}" pid="4" name="_AuthorEmail">
    <vt:lpwstr>kratajczak@winkhaus.com.pl</vt:lpwstr>
  </property>
  <property fmtid="{D5CDD505-2E9C-101B-9397-08002B2CF9AE}" pid="5" name="_AuthorEmailDisplayName">
    <vt:lpwstr>Krzysztof Ratajczak</vt:lpwstr>
  </property>
</Properties>
</file>