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95" windowHeight="12270" activeTab="0"/>
  </bookViews>
  <sheets>
    <sheet name="D1 LM" sheetId="1" r:id="rId1"/>
    <sheet name="D1 LD" sheetId="2" r:id="rId2"/>
    <sheet name="D1 ABS" sheetId="3" r:id="rId3"/>
    <sheet name="D1 AJM" sheetId="4" r:id="rId4"/>
    <sheet name="D1 AJW" sheetId="5" r:id="rId5"/>
    <sheet name="D2 LM" sheetId="6" r:id="rId6"/>
    <sheet name="D2 LD" sheetId="7" r:id="rId7"/>
    <sheet name="D2 ABS" sheetId="8" r:id="rId8"/>
    <sheet name="D2 AJM" sheetId="9" r:id="rId9"/>
    <sheet name="D2 AJW" sheetId="10" r:id="rId10"/>
    <sheet name="D3 LM" sheetId="11" r:id="rId11"/>
    <sheet name="D3 LD" sheetId="12" r:id="rId12"/>
    <sheet name="D3 ABS" sheetId="13" r:id="rId13"/>
    <sheet name="D3 AJM" sheetId="14" r:id="rId14"/>
    <sheet name="D3 AJW" sheetId="15" r:id="rId15"/>
    <sheet name="D4 LM" sheetId="16" r:id="rId16"/>
    <sheet name="D4 LD" sheetId="17" r:id="rId17"/>
    <sheet name="D4 ABS" sheetId="18" r:id="rId18"/>
    <sheet name="D4 AJM" sheetId="19" r:id="rId19"/>
    <sheet name="D4 AJW" sheetId="20" r:id="rId20"/>
    <sheet name="D5 LM" sheetId="21" r:id="rId21"/>
    <sheet name="D5 LD" sheetId="22" r:id="rId22"/>
    <sheet name="D5 ABS" sheetId="23" r:id="rId23"/>
    <sheet name="D5 AJM" sheetId="24" r:id="rId24"/>
    <sheet name="D5 AJW" sheetId="25" r:id="rId25"/>
    <sheet name="Pentathlon LM" sheetId="26" r:id="rId26"/>
    <sheet name="Pentathlon LD" sheetId="27" r:id="rId27"/>
    <sheet name="Pentathlon ABS" sheetId="28" r:id="rId28"/>
    <sheet name="Pentathlon AJM" sheetId="29" r:id="rId29"/>
    <sheet name="Pentathlon AJW" sheetId="30" r:id="rId30"/>
    <sheet name="3-Kampf CJM" sheetId="31" r:id="rId31"/>
    <sheet name="Team Scores 4 LM 5" sheetId="32" r:id="rId32"/>
    <sheet name="Team Scores LD" sheetId="33" r:id="rId33"/>
    <sheet name="Team Scores AJM" sheetId="34" r:id="rId34"/>
    <sheet name="Team Scores Prag - Berlin" sheetId="35" r:id="rId35"/>
    <sheet name="EC LM" sheetId="36" r:id="rId36"/>
    <sheet name="EC LD" sheetId="37" r:id="rId37"/>
    <sheet name="Tabelle1" sheetId="38" r:id="rId38"/>
    <sheet name="Tabelle2" sheetId="39" r:id="rId39"/>
    <sheet name="Tabelle3" sheetId="40" r:id="rId40"/>
  </sheets>
  <externalReferences>
    <externalReference r:id="rId43"/>
  </externalReferences>
  <definedNames>
    <definedName name="D2MenRang" localSheetId="7">'D2 ABS'!#REF!</definedName>
    <definedName name="D2MenRang" localSheetId="8">'D2 AJM'!#REF!</definedName>
    <definedName name="D2MenRang" localSheetId="9">'D2 AJW'!#REF!</definedName>
    <definedName name="D2MenRang">'[1]D2 LM'!#REF!</definedName>
    <definedName name="_xlnm.Print_Titles" localSheetId="30">'3-Kampf CJM'!$1:$1</definedName>
    <definedName name="_xlnm.Print_Titles" localSheetId="2">'D1 ABS'!$1:$1</definedName>
    <definedName name="_xlnm.Print_Titles" localSheetId="3">'D1 AJM'!$1:$1</definedName>
    <definedName name="_xlnm.Print_Titles" localSheetId="4">'D1 AJW'!$1:$1</definedName>
    <definedName name="_xlnm.Print_Titles" localSheetId="1">'D1 LD'!$1:$1</definedName>
    <definedName name="_xlnm.Print_Titles" localSheetId="0">'D1 LM'!$1:$1</definedName>
    <definedName name="_xlnm.Print_Titles" localSheetId="7">'D2 ABS'!$1:$1</definedName>
    <definedName name="_xlnm.Print_Titles" localSheetId="8">'D2 AJM'!$1:$1</definedName>
    <definedName name="_xlnm.Print_Titles" localSheetId="9">'D2 AJW'!$1:$1</definedName>
    <definedName name="_xlnm.Print_Titles" localSheetId="6">'D2 LD'!$1:$1</definedName>
    <definedName name="_xlnm.Print_Titles" localSheetId="5">'D2 LM'!$1:$1</definedName>
    <definedName name="_xlnm.Print_Titles" localSheetId="12">'D3 ABS'!$1:$1</definedName>
    <definedName name="_xlnm.Print_Titles" localSheetId="13">'D3 AJM'!$1:$1</definedName>
    <definedName name="_xlnm.Print_Titles" localSheetId="14">'D3 AJW'!$1:$1</definedName>
    <definedName name="_xlnm.Print_Titles" localSheetId="11">'D3 LD'!$1:$1</definedName>
    <definedName name="_xlnm.Print_Titles" localSheetId="10">'D3 LM'!$1:$1</definedName>
    <definedName name="_xlnm.Print_Titles" localSheetId="17">'D4 ABS'!$1:$1</definedName>
    <definedName name="_xlnm.Print_Titles" localSheetId="18">'D4 AJM'!$1:$1</definedName>
    <definedName name="_xlnm.Print_Titles" localSheetId="19">'D4 AJW'!$1:$1</definedName>
    <definedName name="_xlnm.Print_Titles" localSheetId="16">'D4 LD'!$1:$1</definedName>
    <definedName name="_xlnm.Print_Titles" localSheetId="15">'D4 LM'!$1:$1</definedName>
    <definedName name="_xlnm.Print_Titles" localSheetId="22">'D5 ABS'!$1:$1</definedName>
    <definedName name="_xlnm.Print_Titles" localSheetId="23">'D5 AJM'!$1:$1</definedName>
    <definedName name="_xlnm.Print_Titles" localSheetId="24">'D5 AJW'!$1:$1</definedName>
    <definedName name="_xlnm.Print_Titles" localSheetId="21">'D5 LD'!$1:$1</definedName>
    <definedName name="_xlnm.Print_Titles" localSheetId="20">'D5 LM'!$1:$1</definedName>
    <definedName name="_xlnm.Print_Titles" localSheetId="27">'Pentathlon ABS'!$1:$1</definedName>
    <definedName name="_xlnm.Print_Titles" localSheetId="28">'Pentathlon AJM'!$1:$1</definedName>
    <definedName name="_xlnm.Print_Titles" localSheetId="29">'Pentathlon AJW'!$1:$1</definedName>
    <definedName name="_xlnm.Print_Titles" localSheetId="26">'Pentathlon LD'!$1:$1</definedName>
    <definedName name="_xlnm.Print_Titles" localSheetId="25">'Pentathlon LM'!$1:$1</definedName>
    <definedName name="_xlnm.Print_Titles" localSheetId="31">'Team Scores 4 LM 5'!$1:$1</definedName>
    <definedName name="_xlnm.Print_Titles" localSheetId="33">'Team Scores AJM'!$1:$1</definedName>
    <definedName name="_xlnm.Print_Titles" localSheetId="32">'Team Scores LD'!$1:$1</definedName>
    <definedName name="_xlnm.Print_Titles" localSheetId="34">'Team Scores Prag - Berlin'!$1:$1</definedName>
  </definedNames>
  <calcPr fullCalcOnLoad="1"/>
</workbook>
</file>

<file path=xl/sharedStrings.xml><?xml version="1.0" encoding="utf-8"?>
<sst xmlns="http://schemas.openxmlformats.org/spreadsheetml/2006/main" count="1462" uniqueCount="128">
  <si>
    <t>#</t>
  </si>
  <si>
    <t>St.#</t>
  </si>
  <si>
    <t>Name</t>
  </si>
  <si>
    <t>Nation (Club)</t>
  </si>
  <si>
    <t>D1 Points</t>
  </si>
  <si>
    <t>D1 Time</t>
  </si>
  <si>
    <t>Hnizdil, Michal</t>
  </si>
  <si>
    <t>Prag</t>
  </si>
  <si>
    <t>Kuza, Jacek</t>
  </si>
  <si>
    <t>Polen</t>
  </si>
  <si>
    <t>Mosko, Zbigniew</t>
  </si>
  <si>
    <t>Maire - Hensge, Heinz</t>
  </si>
  <si>
    <t>Deutschland</t>
  </si>
  <si>
    <t>Lexa, Patrik</t>
  </si>
  <si>
    <t>Meindl, Harald</t>
  </si>
  <si>
    <t>Österreich</t>
  </si>
  <si>
    <t>Harter, Michael</t>
  </si>
  <si>
    <t>Meszaros, Robert</t>
  </si>
  <si>
    <t>Slowakei</t>
  </si>
  <si>
    <t>Meszaros, Jan</t>
  </si>
  <si>
    <t>Wagner, Frank</t>
  </si>
  <si>
    <t>Berlin</t>
  </si>
  <si>
    <t>Mikula, Karol</t>
  </si>
  <si>
    <t>Targosz, Wlodzimierz</t>
  </si>
  <si>
    <t>Kittlitz, Carsten von</t>
  </si>
  <si>
    <t>Hnizdil, Daniel</t>
  </si>
  <si>
    <t>Noga, Marek</t>
  </si>
  <si>
    <t>Prepechal, Jaromir</t>
  </si>
  <si>
    <t>Zessler, Andreas</t>
  </si>
  <si>
    <t>SC Neptun Luckenau</t>
  </si>
  <si>
    <t>Schmitt, Peter</t>
  </si>
  <si>
    <t>Rheinland-Pfalz</t>
  </si>
  <si>
    <t>Janik, Manusz</t>
  </si>
  <si>
    <t>Meszaros, Juraj</t>
  </si>
  <si>
    <t>Dienes, Csaba</t>
  </si>
  <si>
    <t>Ungarn</t>
  </si>
  <si>
    <t>Balles, Ottmar</t>
  </si>
  <si>
    <t>Rheinland - Pfalz</t>
  </si>
  <si>
    <t>Dimmerling, Andre</t>
  </si>
  <si>
    <t>Madauß, Felix</t>
  </si>
  <si>
    <t>Schreiter , Tamas</t>
  </si>
  <si>
    <t>Gattermaier, Werner</t>
  </si>
  <si>
    <t>Lexa, Tomas</t>
  </si>
  <si>
    <t>Michalik, Karol</t>
  </si>
  <si>
    <t>Paege, Oliver</t>
  </si>
  <si>
    <t>SC Borussia Friedrichsf. 1920</t>
  </si>
  <si>
    <t>Musial, Carsten</t>
  </si>
  <si>
    <t>Hunsinger, Josef</t>
  </si>
  <si>
    <t>Idar-Oberstein</t>
  </si>
  <si>
    <t>Konkol, Pavol</t>
  </si>
  <si>
    <t>Heine, Jens</t>
  </si>
  <si>
    <t>BCAV-DAV Castingz.</t>
  </si>
  <si>
    <t>Gabrielczyk, Andreas</t>
  </si>
  <si>
    <t>BCAV-Lichtenberg 99</t>
  </si>
  <si>
    <t>Döhring, Alexander</t>
  </si>
  <si>
    <t>LV Berlin-Brandenburg</t>
  </si>
  <si>
    <t>Abel, Nicole</t>
  </si>
  <si>
    <t>SAV Süd Tempelhof</t>
  </si>
  <si>
    <t>Matthes, Katharina</t>
  </si>
  <si>
    <t>Ernst, Kathrin</t>
  </si>
  <si>
    <t>Lexova, Petra</t>
  </si>
  <si>
    <t>Opitz, Verena</t>
  </si>
  <si>
    <t>Laloi, Jasmin</t>
  </si>
  <si>
    <t>Kehr, Gabi</t>
  </si>
  <si>
    <t>Erdmann, Gabi</t>
  </si>
  <si>
    <t>Földi, Gabor</t>
  </si>
  <si>
    <t>Schröder, Günter</t>
  </si>
  <si>
    <t>Niedersachen</t>
  </si>
  <si>
    <t>Kiener, Sigfried</t>
  </si>
  <si>
    <t>Schwandorf</t>
  </si>
  <si>
    <t>Dienes, Ferenc</t>
  </si>
  <si>
    <t>Behlert, Detlef</t>
  </si>
  <si>
    <t>Bartelt, Wolfgang</t>
  </si>
  <si>
    <t>Reiß, Manfred</t>
  </si>
  <si>
    <t>Neumann, Peter</t>
  </si>
  <si>
    <t>Schlemmer, Ferenc</t>
  </si>
  <si>
    <t>Buhmann, Friedrich</t>
  </si>
  <si>
    <t>Schäfer, Horst</t>
  </si>
  <si>
    <t>Mohr, Manfred</t>
  </si>
  <si>
    <t>Goddäus, Erich</t>
  </si>
  <si>
    <t>Musial, Volker</t>
  </si>
  <si>
    <t>Schleswig-Holstein</t>
  </si>
  <si>
    <t>Kurz, Herbert</t>
  </si>
  <si>
    <t>Gath, Benjamin</t>
  </si>
  <si>
    <t>Targosz, Mateusz</t>
  </si>
  <si>
    <t>Kurz, Alexander</t>
  </si>
  <si>
    <t>Neumann, Jan</t>
  </si>
  <si>
    <t>Rönne, Christian</t>
  </si>
  <si>
    <t>Demin, Evgeni</t>
  </si>
  <si>
    <t>Joachim, Eric</t>
  </si>
  <si>
    <t>Castingclub Peitz</t>
  </si>
  <si>
    <t>Janson, Ludwig</t>
  </si>
  <si>
    <t>Schweden</t>
  </si>
  <si>
    <t>Schulz, Steffen</t>
  </si>
  <si>
    <t>Willmann, Markus</t>
  </si>
  <si>
    <t>Fischer, Daniel</t>
  </si>
  <si>
    <t>Steppan, Sabrina</t>
  </si>
  <si>
    <t>Dürrwald, Sabrina</t>
  </si>
  <si>
    <t>Schwabe, Christin</t>
  </si>
  <si>
    <t>Petru, Dana</t>
  </si>
  <si>
    <t>Rönne, Bente</t>
  </si>
  <si>
    <t>Horx, Nadine</t>
  </si>
  <si>
    <t>Willmann, Diana</t>
  </si>
  <si>
    <t>Kopyciok, Cindy</t>
  </si>
  <si>
    <t>Jupe, Jessica</t>
  </si>
  <si>
    <t>D2 Cast1</t>
  </si>
  <si>
    <t>D2 Cast2</t>
  </si>
  <si>
    <t>D2 Total</t>
  </si>
  <si>
    <t>D3 Points</t>
  </si>
  <si>
    <t>D3 Time</t>
  </si>
  <si>
    <t>D4 Points</t>
  </si>
  <si>
    <t>D4 Time</t>
  </si>
  <si>
    <t>D5 Meter</t>
  </si>
  <si>
    <t>D5 Points</t>
  </si>
  <si>
    <t>D1</t>
  </si>
  <si>
    <t>D2</t>
  </si>
  <si>
    <t>D3</t>
  </si>
  <si>
    <t>D4</t>
  </si>
  <si>
    <t>D5</t>
  </si>
  <si>
    <t>Total</t>
  </si>
  <si>
    <t>Team</t>
  </si>
  <si>
    <t>Pentathlon</t>
  </si>
  <si>
    <t>D1-5</t>
  </si>
  <si>
    <t>Summe</t>
  </si>
  <si>
    <t>Castingclub Peitz 1</t>
  </si>
  <si>
    <t>Schleswig-Holstein 2</t>
  </si>
  <si>
    <t>Castingclub Peitz 2</t>
  </si>
  <si>
    <t>Schleswig-Holstein 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</si>
</sst>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  <numFmt numFmtId="177" formatCode="mm:ss.00"/>
    <numFmt numFmtId="178" formatCode="#,##0.000;[Red]\-#,##0.000"/>
    <numFmt numFmtId="179" formatCode="#,##0.000"/>
    <numFmt numFmtId="180" formatCode="0,000.000"/>
    <numFmt numFmtId="181" formatCode="#,##0.0"/>
    <numFmt numFmtId="182" formatCode="hh:ss"/>
    <numFmt numFmtId="183" formatCode="h:mm:ss.00"/>
    <numFmt numFmtId="184" formatCode="#,##0.0000"/>
    <numFmt numFmtId="185" formatCode="&quot;X&quot;;&quot;X&quot;;&quot;X&quot;;&quot;X&quot;"/>
    <numFmt numFmtId="186" formatCode="#,000.000"/>
  </numFmts>
  <fonts count="8">
    <font>
      <sz val="10"/>
      <name val="Arial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20" applyFont="1" applyAlignment="1">
      <alignment horizontal="center"/>
      <protection/>
    </xf>
    <xf numFmtId="1" fontId="5" fillId="0" borderId="0" xfId="20" applyNumberFormat="1" applyFont="1" applyFill="1" applyAlignment="1">
      <alignment horizontal="center" vertical="top"/>
      <protection/>
    </xf>
    <xf numFmtId="49" fontId="5" fillId="0" borderId="0" xfId="20" applyNumberFormat="1" applyFont="1" applyFill="1" applyAlignment="1" quotePrefix="1">
      <alignment vertical="top"/>
      <protection/>
    </xf>
    <xf numFmtId="1" fontId="5" fillId="0" borderId="0" xfId="20" applyNumberFormat="1" applyFont="1" applyFill="1" applyAlignment="1" applyProtection="1">
      <alignment horizontal="center" vertical="top"/>
      <protection locked="0"/>
    </xf>
    <xf numFmtId="21" fontId="5" fillId="0" borderId="0" xfId="20" applyNumberFormat="1" applyFont="1" applyFill="1" applyAlignment="1">
      <alignment horizontal="center" vertical="top"/>
      <protection/>
    </xf>
    <xf numFmtId="0" fontId="2" fillId="0" borderId="0" xfId="20" applyFont="1" applyAlignment="1">
      <alignment horizontal="left" vertical="top"/>
      <protection/>
    </xf>
    <xf numFmtId="1" fontId="5" fillId="0" borderId="0" xfId="20" applyNumberFormat="1" applyFont="1" applyFill="1" applyAlignment="1">
      <alignment/>
      <protection/>
    </xf>
    <xf numFmtId="49" fontId="5" fillId="0" borderId="0" xfId="20" applyNumberFormat="1" applyFont="1" applyFill="1" applyAlignment="1" quotePrefix="1">
      <alignment/>
      <protection/>
    </xf>
    <xf numFmtId="1" fontId="5" fillId="0" borderId="0" xfId="20" applyNumberFormat="1" applyFont="1" applyFill="1" applyAlignment="1" applyProtection="1">
      <alignment/>
      <protection locked="0"/>
    </xf>
    <xf numFmtId="177" fontId="5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>
      <alignment horizontal="right"/>
      <protection/>
    </xf>
    <xf numFmtId="0" fontId="2" fillId="0" borderId="0" xfId="20" applyFont="1" applyAlignment="1">
      <alignment horizontal="left"/>
      <protection/>
    </xf>
    <xf numFmtId="49" fontId="5" fillId="0" borderId="0" xfId="20" applyNumberFormat="1" applyFont="1" applyFill="1" applyAlignment="1">
      <alignment/>
      <protection/>
    </xf>
    <xf numFmtId="1" fontId="5" fillId="0" borderId="0" xfId="20" applyNumberFormat="1" applyFont="1" applyFill="1" applyAlignment="1" quotePrefix="1">
      <alignment/>
      <protection/>
    </xf>
    <xf numFmtId="1" fontId="6" fillId="0" borderId="0" xfId="20" applyNumberFormat="1" applyFont="1" applyFill="1" applyAlignment="1">
      <alignment/>
      <protection/>
    </xf>
    <xf numFmtId="49" fontId="6" fillId="0" borderId="0" xfId="20" applyNumberFormat="1" applyFont="1" applyFill="1" applyAlignment="1">
      <alignment/>
      <protection/>
    </xf>
    <xf numFmtId="1" fontId="6" fillId="0" borderId="0" xfId="20" applyNumberFormat="1" applyFont="1" applyFill="1" applyAlignment="1" quotePrefix="1">
      <alignment/>
      <protection/>
    </xf>
    <xf numFmtId="177" fontId="6" fillId="0" borderId="0" xfId="20" applyNumberFormat="1" applyFont="1" applyFill="1" applyAlignment="1">
      <alignment horizontal="right"/>
      <protection/>
    </xf>
    <xf numFmtId="1" fontId="6" fillId="0" borderId="0" xfId="20" applyNumberFormat="1" applyFont="1" applyFill="1" applyAlignment="1">
      <alignment horizontal="right"/>
      <protection/>
    </xf>
    <xf numFmtId="1" fontId="6" fillId="0" borderId="0" xfId="20" applyNumberFormat="1" applyFont="1" applyFill="1" applyAlignment="1" applyProtection="1">
      <alignment/>
      <protection locked="0"/>
    </xf>
    <xf numFmtId="49" fontId="6" fillId="0" borderId="0" xfId="20" applyNumberFormat="1" applyFont="1" applyFill="1" applyAlignment="1" quotePrefix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vertical="top"/>
      <protection/>
    </xf>
    <xf numFmtId="49" fontId="5" fillId="0" borderId="0" xfId="20" applyNumberFormat="1" applyFont="1" applyFill="1">
      <alignment/>
      <protection/>
    </xf>
    <xf numFmtId="0" fontId="2" fillId="0" borderId="0" xfId="20" applyFont="1">
      <alignment/>
      <protection/>
    </xf>
    <xf numFmtId="49" fontId="6" fillId="0" borderId="0" xfId="20" applyNumberFormat="1" applyFont="1" applyFill="1">
      <alignment/>
      <protection/>
    </xf>
    <xf numFmtId="1" fontId="6" fillId="0" borderId="0" xfId="20" applyNumberFormat="1" applyFont="1" applyFill="1" applyAlignment="1">
      <alignment horizontal="center"/>
      <protection/>
    </xf>
    <xf numFmtId="177" fontId="5" fillId="0" borderId="0" xfId="20" applyNumberFormat="1" applyFont="1" applyFill="1" applyAlignment="1">
      <alignment/>
      <protection/>
    </xf>
    <xf numFmtId="177" fontId="6" fillId="0" borderId="0" xfId="20" applyNumberFormat="1" applyFont="1" applyFill="1" applyAlignment="1">
      <alignment/>
      <protection/>
    </xf>
    <xf numFmtId="2" fontId="5" fillId="0" borderId="0" xfId="20" applyNumberFormat="1" applyFont="1" applyFill="1" applyAlignment="1" quotePrefix="1">
      <alignment horizontal="right" vertical="top"/>
      <protection/>
    </xf>
    <xf numFmtId="2" fontId="5" fillId="0" borderId="0" xfId="20" applyNumberFormat="1" applyFont="1" applyFill="1" applyAlignment="1" quotePrefix="1">
      <alignment horizontal="center" vertical="top"/>
      <protection/>
    </xf>
    <xf numFmtId="2" fontId="5" fillId="0" borderId="0" xfId="20" applyNumberFormat="1" applyFont="1" applyFill="1" applyAlignment="1" quotePrefix="1">
      <alignment/>
      <protection/>
    </xf>
    <xf numFmtId="2" fontId="5" fillId="0" borderId="0" xfId="20" applyNumberFormat="1" applyFont="1" applyFill="1" applyAlignment="1">
      <alignment/>
      <protection/>
    </xf>
    <xf numFmtId="2" fontId="6" fillId="0" borderId="0" xfId="20" applyNumberFormat="1" applyFont="1" applyFill="1" applyAlignment="1" quotePrefix="1">
      <alignment/>
      <protection/>
    </xf>
    <xf numFmtId="2" fontId="6" fillId="0" borderId="0" xfId="20" applyNumberFormat="1" applyFont="1" applyFill="1" applyAlignment="1">
      <alignment/>
      <protection/>
    </xf>
    <xf numFmtId="0" fontId="2" fillId="0" borderId="0" xfId="20" applyFont="1" applyAlignment="1">
      <alignment horizontal="right"/>
      <protection/>
    </xf>
    <xf numFmtId="2" fontId="5" fillId="0" borderId="0" xfId="20" applyNumberFormat="1" applyFont="1" applyFill="1" applyAlignment="1">
      <alignment horizontal="right"/>
      <protection/>
    </xf>
    <xf numFmtId="2" fontId="6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 quotePrefix="1">
      <alignment horizontal="center" vertical="top"/>
      <protection/>
    </xf>
    <xf numFmtId="172" fontId="5" fillId="0" borderId="0" xfId="20" applyNumberFormat="1" applyFont="1" applyFill="1" applyAlignment="1" quotePrefix="1">
      <alignment horizontal="center" vertical="top"/>
      <protection/>
    </xf>
    <xf numFmtId="172" fontId="5" fillId="0" borderId="0" xfId="20" applyNumberFormat="1" applyFont="1" applyFill="1" applyAlignment="1">
      <alignment/>
      <protection/>
    </xf>
    <xf numFmtId="172" fontId="6" fillId="0" borderId="0" xfId="20" applyNumberFormat="1" applyFont="1" applyFill="1" applyAlignment="1">
      <alignment/>
      <protection/>
    </xf>
    <xf numFmtId="1" fontId="5" fillId="0" borderId="0" xfId="20" applyNumberFormat="1" applyFont="1" applyFill="1" applyAlignment="1" applyProtection="1">
      <alignment horizontal="center"/>
      <protection locked="0"/>
    </xf>
    <xf numFmtId="2" fontId="5" fillId="0" borderId="0" xfId="20" applyNumberFormat="1" applyFont="1" applyFill="1" applyAlignment="1">
      <alignment horizontal="center"/>
      <protection/>
    </xf>
    <xf numFmtId="1" fontId="5" fillId="0" borderId="0" xfId="20" applyNumberFormat="1" applyFont="1" applyFill="1" applyAlignment="1">
      <alignment horizontal="center"/>
      <protection/>
    </xf>
    <xf numFmtId="172" fontId="5" fillId="0" borderId="0" xfId="20" applyNumberFormat="1" applyFont="1" applyFill="1" applyAlignment="1">
      <alignment horizontal="center"/>
      <protection/>
    </xf>
    <xf numFmtId="1" fontId="5" fillId="0" borderId="0" xfId="20" applyNumberFormat="1" applyFont="1" applyFill="1" applyAlignment="1" quotePrefix="1">
      <alignment horizontal="right"/>
      <protection/>
    </xf>
    <xf numFmtId="172" fontId="5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 applyProtection="1">
      <alignment horizontal="right"/>
      <protection locked="0"/>
    </xf>
    <xf numFmtId="1" fontId="6" fillId="0" borderId="0" xfId="20" applyNumberFormat="1" applyFont="1" applyFill="1" applyAlignment="1" quotePrefix="1">
      <alignment horizontal="right"/>
      <protection/>
    </xf>
    <xf numFmtId="172" fontId="6" fillId="0" borderId="0" xfId="20" applyNumberFormat="1" applyFont="1" applyFill="1" applyAlignment="1">
      <alignment horizontal="right"/>
      <protection/>
    </xf>
    <xf numFmtId="1" fontId="6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Alignment="1">
      <alignment horizontal="left" vertical="top"/>
      <protection/>
    </xf>
    <xf numFmtId="49" fontId="5" fillId="0" borderId="0" xfId="20" applyNumberFormat="1" applyFont="1" applyFill="1" applyAlignment="1">
      <alignment horizontal="center"/>
      <protection/>
    </xf>
    <xf numFmtId="186" fontId="4" fillId="0" borderId="0" xfId="20" applyNumberFormat="1" applyFont="1" applyAlignment="1">
      <alignment horizontal="center"/>
      <protection/>
    </xf>
    <xf numFmtId="186" fontId="5" fillId="0" borderId="0" xfId="20" applyNumberFormat="1" applyFont="1" applyFill="1" applyAlignment="1">
      <alignment/>
      <protection/>
    </xf>
    <xf numFmtId="186" fontId="6" fillId="0" borderId="0" xfId="20" applyNumberFormat="1" applyFont="1" applyFill="1" applyAlignment="1">
      <alignment/>
      <protection/>
    </xf>
    <xf numFmtId="172" fontId="2" fillId="0" borderId="0" xfId="20" applyNumberFormat="1" applyFont="1" applyAlignment="1">
      <alignment horizontal="left"/>
      <protection/>
    </xf>
    <xf numFmtId="186" fontId="2" fillId="0" borderId="0" xfId="20" applyNumberFormat="1" applyFont="1" applyAlignment="1">
      <alignment horizontal="left"/>
      <protection/>
    </xf>
    <xf numFmtId="49" fontId="5" fillId="0" borderId="0" xfId="20" applyNumberFormat="1" applyFont="1" applyFill="1" applyAlignment="1" quotePrefix="1">
      <alignment horizontal="left"/>
      <protection/>
    </xf>
    <xf numFmtId="49" fontId="5" fillId="0" borderId="0" xfId="20" applyNumberFormat="1" applyFont="1" applyFill="1" applyAlignment="1">
      <alignment horizontal="left"/>
      <protection/>
    </xf>
    <xf numFmtId="172" fontId="4" fillId="0" borderId="0" xfId="20" applyNumberFormat="1" applyFont="1" applyAlignment="1">
      <alignment horizontal="center"/>
      <protection/>
    </xf>
    <xf numFmtId="49" fontId="6" fillId="0" borderId="0" xfId="20" applyNumberFormat="1" applyFont="1" applyFill="1" applyAlignment="1">
      <alignment horizontal="left"/>
      <protection/>
    </xf>
    <xf numFmtId="1" fontId="6" fillId="0" borderId="0" xfId="20" applyNumberFormat="1" applyFont="1" applyAlignment="1">
      <alignment horizontal="left"/>
      <protection/>
    </xf>
    <xf numFmtId="172" fontId="2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left"/>
      <protection/>
    </xf>
    <xf numFmtId="172" fontId="4" fillId="0" borderId="0" xfId="20" applyNumberFormat="1" applyFont="1" applyAlignment="1">
      <alignment horizontal="right"/>
      <protection/>
    </xf>
    <xf numFmtId="1" fontId="2" fillId="0" borderId="0" xfId="20" applyNumberFormat="1" applyFont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44. Internationales Casting Hallenturnier 2005 Berlin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4.%20Internationales%20Casting%20Hallenturnier%202005%20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ata Entry"/>
      <sheetName val="Erklärung"/>
      <sheetName val="D1 LM"/>
      <sheetName val="D1 LD"/>
      <sheetName val="D1 Boys"/>
      <sheetName val="D1 Girls"/>
      <sheetName val="D1 ABS"/>
      <sheetName val="D1 AJM"/>
      <sheetName val="D1 AJW"/>
      <sheetName val="D2 LM"/>
      <sheetName val="D2 LD"/>
      <sheetName val="D2 Boys"/>
      <sheetName val="D2 Girls"/>
      <sheetName val="D2 ABS"/>
      <sheetName val="D2 AJM"/>
      <sheetName val="D2 AJW"/>
      <sheetName val="D3 LM"/>
      <sheetName val="D3 LD"/>
      <sheetName val="D3 Boys"/>
      <sheetName val="D3 Girls"/>
      <sheetName val="D3 ABS"/>
      <sheetName val="D3 AJM"/>
      <sheetName val="D3 AJW"/>
      <sheetName val="D3 CJM"/>
      <sheetName val="D3 CJW"/>
      <sheetName val="D4 LM"/>
      <sheetName val="D4 LD"/>
      <sheetName val="D4 Boys"/>
      <sheetName val="D4 Girls"/>
      <sheetName val="D4 ABS"/>
      <sheetName val="D4 AJM"/>
      <sheetName val="D4 AJW"/>
      <sheetName val="D4 CJM"/>
      <sheetName val="D4 CJW"/>
      <sheetName val="D5 LM"/>
      <sheetName val="D5 LD"/>
      <sheetName val="D5 Boys"/>
      <sheetName val="D5 Girls"/>
      <sheetName val="D5 ABS"/>
      <sheetName val="D5 AJM"/>
      <sheetName val="D5 AJW"/>
      <sheetName val="D5 CJM"/>
      <sheetName val="D5 CJW"/>
      <sheetName val="Pentathlon LM"/>
      <sheetName val="Pentathlon LD"/>
      <sheetName val="Pentathlon Boys"/>
      <sheetName val="Pentathlon Girls"/>
      <sheetName val="Pentathlon ABS"/>
      <sheetName val="Pentathlon AJM"/>
      <sheetName val="Pentathlon AJW"/>
      <sheetName val="Pentathlon CJM"/>
      <sheetName val="Pentathlon CJW"/>
      <sheetName val="D6"/>
      <sheetName val="D7"/>
      <sheetName val="Hepathlon"/>
      <sheetName val="D8 LM"/>
      <sheetName val="D8 LD"/>
      <sheetName val="D9 LM"/>
      <sheetName val="D9 LD"/>
      <sheetName val="All Round LM"/>
      <sheetName val="All Round LD"/>
      <sheetName val="National Quali. Men"/>
      <sheetName val="National Quali. Ladies"/>
      <sheetName val="Team Scores 4 LM 7"/>
      <sheetName val="Team Scores 2 Men"/>
      <sheetName val="Team Scores 4 LM 5"/>
      <sheetName val="Team Scores 3 LD"/>
      <sheetName val="Team Scores LD"/>
      <sheetName val="Team Scores AJM"/>
      <sheetName val="Team Scores Boys"/>
      <sheetName val="Team Scores Girls"/>
      <sheetName val="Team Scores Prag - Berlin"/>
      <sheetName val="EC LM"/>
      <sheetName val="EC 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1" bestFit="1" customWidth="1"/>
    <col min="2" max="2" width="4.7109375" style="22" bestFit="1" customWidth="1"/>
    <col min="3" max="3" width="20.00390625" style="22" bestFit="1" customWidth="1"/>
    <col min="4" max="4" width="26.0039062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/>
      <c r="H1" s="5"/>
    </row>
    <row r="2" spans="1:8" ht="26.25" customHeight="1">
      <c r="A2" s="7">
        <v>1</v>
      </c>
      <c r="B2" s="7">
        <v>49</v>
      </c>
      <c r="C2" s="8" t="s">
        <v>6</v>
      </c>
      <c r="D2" s="8" t="s">
        <v>7</v>
      </c>
      <c r="E2" s="9">
        <v>100</v>
      </c>
      <c r="F2" s="10">
        <v>0.002309722222222222</v>
      </c>
      <c r="G2" s="11"/>
      <c r="H2" s="10"/>
    </row>
    <row r="3" spans="1:8" ht="12.75">
      <c r="A3" s="7">
        <f aca="true" t="shared" si="0" ref="A3:A36">A2+1</f>
        <v>2</v>
      </c>
      <c r="B3" s="7">
        <v>12</v>
      </c>
      <c r="C3" s="13" t="s">
        <v>8</v>
      </c>
      <c r="D3" s="13" t="s">
        <v>9</v>
      </c>
      <c r="E3" s="14">
        <v>100</v>
      </c>
      <c r="F3" s="10">
        <v>0.002931481481481481</v>
      </c>
      <c r="G3" s="11"/>
      <c r="H3" s="10"/>
    </row>
    <row r="4" spans="1:8" ht="12.75">
      <c r="A4" s="7">
        <f t="shared" si="0"/>
        <v>3</v>
      </c>
      <c r="B4" s="7">
        <v>40</v>
      </c>
      <c r="C4" s="13" t="s">
        <v>10</v>
      </c>
      <c r="D4" s="8" t="s">
        <v>9</v>
      </c>
      <c r="E4" s="9">
        <v>100</v>
      </c>
      <c r="F4" s="10">
        <v>0.003041435185185185</v>
      </c>
      <c r="G4" s="11"/>
      <c r="H4" s="10"/>
    </row>
    <row r="5" spans="1:8" ht="23.25" customHeight="1">
      <c r="A5" s="7">
        <f t="shared" si="0"/>
        <v>4</v>
      </c>
      <c r="B5" s="15">
        <v>41</v>
      </c>
      <c r="C5" s="15" t="str">
        <f>'D2 LD'!$B$1</f>
        <v>St.#</v>
      </c>
      <c r="D5" s="16" t="s">
        <v>12</v>
      </c>
      <c r="E5" s="17">
        <v>95</v>
      </c>
      <c r="F5" s="18">
        <v>0.00159375</v>
      </c>
      <c r="G5" s="19"/>
      <c r="H5" s="18"/>
    </row>
    <row r="6" spans="1:8" ht="12.75">
      <c r="A6" s="7">
        <f t="shared" si="0"/>
        <v>5</v>
      </c>
      <c r="B6" s="15">
        <v>11</v>
      </c>
      <c r="C6" s="16" t="s">
        <v>13</v>
      </c>
      <c r="D6" s="16" t="s">
        <v>7</v>
      </c>
      <c r="E6" s="20">
        <v>95</v>
      </c>
      <c r="F6" s="18">
        <v>0.0018128472222222224</v>
      </c>
      <c r="G6" s="19"/>
      <c r="H6" s="18"/>
    </row>
    <row r="7" spans="1:8" ht="12.75">
      <c r="A7" s="7">
        <f t="shared" si="0"/>
        <v>6</v>
      </c>
      <c r="B7" s="15">
        <v>9</v>
      </c>
      <c r="C7" s="16" t="s">
        <v>14</v>
      </c>
      <c r="D7" s="16" t="s">
        <v>15</v>
      </c>
      <c r="E7" s="20">
        <v>95</v>
      </c>
      <c r="F7" s="18">
        <v>0.0022506944444444445</v>
      </c>
      <c r="G7" s="15"/>
      <c r="H7" s="18"/>
    </row>
    <row r="8" spans="1:8" ht="12.75">
      <c r="A8" s="7">
        <f t="shared" si="0"/>
        <v>7</v>
      </c>
      <c r="B8" s="15">
        <v>10</v>
      </c>
      <c r="C8" s="16" t="s">
        <v>16</v>
      </c>
      <c r="D8" s="16" t="s">
        <v>12</v>
      </c>
      <c r="E8" s="17">
        <v>95</v>
      </c>
      <c r="F8" s="18">
        <v>0.002450462962962963</v>
      </c>
      <c r="G8" s="15"/>
      <c r="H8" s="18"/>
    </row>
    <row r="9" spans="1:8" ht="12.75">
      <c r="A9" s="7">
        <f t="shared" si="0"/>
        <v>8</v>
      </c>
      <c r="B9" s="15">
        <v>47</v>
      </c>
      <c r="C9" s="21" t="s">
        <v>17</v>
      </c>
      <c r="D9" s="21" t="s">
        <v>18</v>
      </c>
      <c r="E9" s="20">
        <v>95</v>
      </c>
      <c r="F9" s="18">
        <v>0.003050925925925926</v>
      </c>
      <c r="G9" s="19"/>
      <c r="H9" s="18"/>
    </row>
    <row r="10" spans="1:8" ht="12.75">
      <c r="A10" s="7">
        <f t="shared" si="0"/>
        <v>9</v>
      </c>
      <c r="B10" s="15">
        <v>13</v>
      </c>
      <c r="C10" s="16" t="s">
        <v>19</v>
      </c>
      <c r="D10" s="16" t="s">
        <v>18</v>
      </c>
      <c r="E10" s="20">
        <v>95</v>
      </c>
      <c r="F10" s="18">
        <v>0.003207870370370371</v>
      </c>
      <c r="G10" s="19"/>
      <c r="H10" s="18"/>
    </row>
    <row r="11" spans="1:8" ht="12.75">
      <c r="A11" s="7">
        <f t="shared" si="0"/>
        <v>10</v>
      </c>
      <c r="B11" s="15">
        <v>20</v>
      </c>
      <c r="C11" s="16" t="s">
        <v>20</v>
      </c>
      <c r="D11" s="16" t="s">
        <v>21</v>
      </c>
      <c r="E11" s="17">
        <v>90</v>
      </c>
      <c r="F11" s="18">
        <v>0.0022916666666666667</v>
      </c>
      <c r="G11" s="19"/>
      <c r="H11" s="18"/>
    </row>
    <row r="12" spans="1:8" ht="12.75">
      <c r="A12" s="7">
        <f t="shared" si="0"/>
        <v>11</v>
      </c>
      <c r="B12" s="15">
        <v>42</v>
      </c>
      <c r="C12" s="16" t="s">
        <v>22</v>
      </c>
      <c r="D12" s="16" t="s">
        <v>18</v>
      </c>
      <c r="E12" s="20">
        <v>90</v>
      </c>
      <c r="F12" s="18">
        <v>0.002310069444444445</v>
      </c>
      <c r="G12" s="19"/>
      <c r="H12" s="18"/>
    </row>
    <row r="13" spans="1:8" ht="12.75">
      <c r="A13" s="7">
        <f t="shared" si="0"/>
        <v>12</v>
      </c>
      <c r="B13" s="15">
        <v>31</v>
      </c>
      <c r="C13" s="16" t="s">
        <v>23</v>
      </c>
      <c r="D13" s="21" t="s">
        <v>9</v>
      </c>
      <c r="E13" s="17">
        <v>90</v>
      </c>
      <c r="F13" s="18">
        <v>0.002367939814814815</v>
      </c>
      <c r="G13" s="19"/>
      <c r="H13" s="18"/>
    </row>
    <row r="14" spans="1:8" ht="12.75">
      <c r="A14" s="7">
        <f t="shared" si="0"/>
        <v>13</v>
      </c>
      <c r="B14" s="15">
        <v>27</v>
      </c>
      <c r="C14" s="16" t="s">
        <v>24</v>
      </c>
      <c r="D14" s="16" t="s">
        <v>21</v>
      </c>
      <c r="E14" s="20">
        <v>90</v>
      </c>
      <c r="F14" s="18">
        <v>0.002651851851851852</v>
      </c>
      <c r="G14" s="19"/>
      <c r="H14" s="18"/>
    </row>
    <row r="15" spans="1:8" ht="12.75">
      <c r="A15" s="7">
        <f t="shared" si="0"/>
        <v>14</v>
      </c>
      <c r="B15" s="15">
        <v>24</v>
      </c>
      <c r="C15" s="16" t="s">
        <v>25</v>
      </c>
      <c r="D15" s="21" t="s">
        <v>7</v>
      </c>
      <c r="E15" s="17">
        <v>90</v>
      </c>
      <c r="F15" s="18">
        <v>0.003212962962962963</v>
      </c>
      <c r="G15" s="19"/>
      <c r="H15" s="18"/>
    </row>
    <row r="16" spans="1:8" ht="12.75">
      <c r="A16" s="7">
        <f t="shared" si="0"/>
        <v>15</v>
      </c>
      <c r="B16" s="15">
        <v>45</v>
      </c>
      <c r="C16" s="16" t="s">
        <v>26</v>
      </c>
      <c r="D16" s="16" t="s">
        <v>9</v>
      </c>
      <c r="E16" s="20">
        <v>90</v>
      </c>
      <c r="F16" s="18">
        <v>0.003946759259259259</v>
      </c>
      <c r="G16" s="19"/>
      <c r="H16" s="18"/>
    </row>
    <row r="17" spans="1:8" ht="12.75">
      <c r="A17" s="7">
        <f t="shared" si="0"/>
        <v>16</v>
      </c>
      <c r="B17" s="15">
        <v>19</v>
      </c>
      <c r="C17" s="16" t="s">
        <v>27</v>
      </c>
      <c r="D17" s="16" t="s">
        <v>7</v>
      </c>
      <c r="E17" s="20">
        <v>85</v>
      </c>
      <c r="F17" s="18">
        <v>0.0023888888888888887</v>
      </c>
      <c r="G17" s="19"/>
      <c r="H17" s="18"/>
    </row>
    <row r="18" spans="1:8" ht="12.75">
      <c r="A18" s="7">
        <f t="shared" si="0"/>
        <v>17</v>
      </c>
      <c r="B18" s="15">
        <v>48</v>
      </c>
      <c r="C18" s="16" t="s">
        <v>28</v>
      </c>
      <c r="D18" s="16" t="s">
        <v>29</v>
      </c>
      <c r="E18" s="17">
        <v>85</v>
      </c>
      <c r="F18" s="18">
        <v>0.002585648148148148</v>
      </c>
      <c r="G18" s="19"/>
      <c r="H18" s="18"/>
    </row>
    <row r="19" spans="1:8" ht="12.75">
      <c r="A19" s="7">
        <f t="shared" si="0"/>
        <v>18</v>
      </c>
      <c r="B19" s="15">
        <v>37</v>
      </c>
      <c r="C19" s="16" t="s">
        <v>30</v>
      </c>
      <c r="D19" s="21" t="s">
        <v>31</v>
      </c>
      <c r="E19" s="17">
        <v>85</v>
      </c>
      <c r="F19" s="18">
        <v>0.0026399305555555555</v>
      </c>
      <c r="G19" s="19"/>
      <c r="H19" s="18"/>
    </row>
    <row r="20" spans="1:8" ht="12.75">
      <c r="A20" s="7">
        <f t="shared" si="0"/>
        <v>19</v>
      </c>
      <c r="B20" s="15">
        <v>22</v>
      </c>
      <c r="C20" s="16" t="s">
        <v>32</v>
      </c>
      <c r="D20" s="16" t="s">
        <v>9</v>
      </c>
      <c r="E20" s="17">
        <v>85</v>
      </c>
      <c r="F20" s="18">
        <v>0.0029615740740740744</v>
      </c>
      <c r="G20" s="19"/>
      <c r="H20" s="18"/>
    </row>
    <row r="21" spans="1:8" ht="12.75">
      <c r="A21" s="7">
        <f t="shared" si="0"/>
        <v>20</v>
      </c>
      <c r="B21" s="15">
        <v>33</v>
      </c>
      <c r="C21" s="16" t="s">
        <v>33</v>
      </c>
      <c r="D21" s="16" t="s">
        <v>18</v>
      </c>
      <c r="E21" s="17">
        <v>85</v>
      </c>
      <c r="F21" s="18">
        <v>0.003333680555555555</v>
      </c>
      <c r="G21" s="19"/>
      <c r="H21" s="18"/>
    </row>
    <row r="22" spans="1:8" ht="12.75">
      <c r="A22" s="7">
        <f t="shared" si="0"/>
        <v>21</v>
      </c>
      <c r="B22" s="15">
        <v>15</v>
      </c>
      <c r="C22" s="16" t="s">
        <v>34</v>
      </c>
      <c r="D22" s="16" t="s">
        <v>35</v>
      </c>
      <c r="E22" s="20">
        <v>85</v>
      </c>
      <c r="F22" s="18">
        <v>0.0035608796296296296</v>
      </c>
      <c r="G22" s="19"/>
      <c r="H22" s="18"/>
    </row>
    <row r="23" spans="1:8" ht="12.75">
      <c r="A23" s="7">
        <f t="shared" si="0"/>
        <v>22</v>
      </c>
      <c r="B23" s="15">
        <v>44</v>
      </c>
      <c r="C23" s="16" t="s">
        <v>36</v>
      </c>
      <c r="D23" s="21" t="s">
        <v>37</v>
      </c>
      <c r="E23" s="17">
        <v>80</v>
      </c>
      <c r="F23" s="18">
        <v>0.0011515046296296297</v>
      </c>
      <c r="G23" s="19"/>
      <c r="H23" s="18"/>
    </row>
    <row r="24" spans="1:8" ht="12.75">
      <c r="A24" s="7">
        <f t="shared" si="0"/>
        <v>23</v>
      </c>
      <c r="B24" s="15">
        <v>21</v>
      </c>
      <c r="C24" s="16" t="s">
        <v>38</v>
      </c>
      <c r="D24" s="16" t="s">
        <v>31</v>
      </c>
      <c r="E24" s="20">
        <v>80</v>
      </c>
      <c r="F24" s="18">
        <v>0.0017158564814814814</v>
      </c>
      <c r="G24" s="19"/>
      <c r="H24" s="18"/>
    </row>
    <row r="25" spans="1:8" ht="12.75">
      <c r="A25" s="7">
        <f t="shared" si="0"/>
        <v>24</v>
      </c>
      <c r="B25" s="15">
        <v>38</v>
      </c>
      <c r="C25" s="16" t="s">
        <v>39</v>
      </c>
      <c r="D25" s="16" t="s">
        <v>21</v>
      </c>
      <c r="E25" s="20">
        <v>80</v>
      </c>
      <c r="F25" s="18">
        <v>0.0017577546296296297</v>
      </c>
      <c r="G25" s="19"/>
      <c r="H25" s="18"/>
    </row>
    <row r="26" spans="1:8" ht="12.75">
      <c r="A26" s="7">
        <f t="shared" si="0"/>
        <v>25</v>
      </c>
      <c r="B26" s="15">
        <v>36</v>
      </c>
      <c r="C26" s="16" t="s">
        <v>40</v>
      </c>
      <c r="D26" s="16" t="s">
        <v>35</v>
      </c>
      <c r="E26" s="20">
        <v>80</v>
      </c>
      <c r="F26" s="18">
        <v>0.00231712962962963</v>
      </c>
      <c r="G26" s="19"/>
      <c r="H26" s="18"/>
    </row>
    <row r="27" spans="1:8" ht="12.75">
      <c r="A27" s="7">
        <f t="shared" si="0"/>
        <v>26</v>
      </c>
      <c r="B27" s="15">
        <v>25</v>
      </c>
      <c r="C27" s="16" t="s">
        <v>41</v>
      </c>
      <c r="D27" s="16" t="s">
        <v>15</v>
      </c>
      <c r="E27" s="20">
        <v>80</v>
      </c>
      <c r="F27" s="18">
        <v>0.00238900462962963</v>
      </c>
      <c r="G27" s="19"/>
      <c r="H27" s="18"/>
    </row>
    <row r="28" spans="1:8" ht="12.75">
      <c r="A28" s="7">
        <f t="shared" si="0"/>
        <v>27</v>
      </c>
      <c r="B28" s="15">
        <v>32</v>
      </c>
      <c r="C28" s="16" t="s">
        <v>42</v>
      </c>
      <c r="D28" s="16" t="s">
        <v>7</v>
      </c>
      <c r="E28" s="20">
        <v>80</v>
      </c>
      <c r="F28" s="18">
        <v>0.0032915509259259256</v>
      </c>
      <c r="G28" s="19"/>
      <c r="H28" s="18"/>
    </row>
    <row r="29" spans="1:8" ht="12.75">
      <c r="A29" s="7">
        <f t="shared" si="0"/>
        <v>28</v>
      </c>
      <c r="B29" s="15">
        <v>26</v>
      </c>
      <c r="C29" s="16" t="s">
        <v>43</v>
      </c>
      <c r="D29" s="21" t="s">
        <v>18</v>
      </c>
      <c r="E29" s="17">
        <v>75</v>
      </c>
      <c r="F29" s="18">
        <v>0.0024175925925925923</v>
      </c>
      <c r="G29" s="19"/>
      <c r="H29" s="18"/>
    </row>
    <row r="30" spans="1:8" ht="12.75">
      <c r="A30" s="7">
        <f t="shared" si="0"/>
        <v>29</v>
      </c>
      <c r="B30" s="15">
        <v>29</v>
      </c>
      <c r="C30" s="21" t="s">
        <v>44</v>
      </c>
      <c r="D30" s="21" t="s">
        <v>45</v>
      </c>
      <c r="E30" s="20">
        <v>75</v>
      </c>
      <c r="F30" s="18">
        <v>0.002716319444444445</v>
      </c>
      <c r="G30" s="19"/>
      <c r="H30" s="18"/>
    </row>
    <row r="31" spans="1:8" ht="12.75">
      <c r="A31" s="7">
        <f t="shared" si="0"/>
        <v>30</v>
      </c>
      <c r="B31" s="15">
        <v>34</v>
      </c>
      <c r="C31" s="16" t="s">
        <v>46</v>
      </c>
      <c r="D31" s="16" t="s">
        <v>21</v>
      </c>
      <c r="E31" s="20">
        <v>75</v>
      </c>
      <c r="F31" s="18">
        <v>0.0033375</v>
      </c>
      <c r="G31" s="19"/>
      <c r="H31" s="18"/>
    </row>
    <row r="32" spans="1:8" ht="12.75">
      <c r="A32" s="7">
        <f t="shared" si="0"/>
        <v>31</v>
      </c>
      <c r="B32" s="15">
        <v>14</v>
      </c>
      <c r="C32" s="16" t="s">
        <v>47</v>
      </c>
      <c r="D32" s="16" t="s">
        <v>48</v>
      </c>
      <c r="E32" s="17">
        <v>65</v>
      </c>
      <c r="F32" s="18">
        <v>0.0021151620370370374</v>
      </c>
      <c r="G32" s="19"/>
      <c r="H32" s="18"/>
    </row>
    <row r="33" spans="1:8" ht="12.75">
      <c r="A33" s="7">
        <f t="shared" si="0"/>
        <v>32</v>
      </c>
      <c r="B33" s="15">
        <v>16</v>
      </c>
      <c r="C33" s="16" t="s">
        <v>49</v>
      </c>
      <c r="D33" s="16" t="s">
        <v>18</v>
      </c>
      <c r="E33" s="17">
        <v>65</v>
      </c>
      <c r="F33" s="18">
        <v>0.0037021990740740735</v>
      </c>
      <c r="G33" s="19"/>
      <c r="H33" s="18"/>
    </row>
    <row r="34" spans="1:8" ht="12.75">
      <c r="A34" s="7">
        <f t="shared" si="0"/>
        <v>33</v>
      </c>
      <c r="B34" s="15">
        <v>51</v>
      </c>
      <c r="C34" s="16" t="s">
        <v>50</v>
      </c>
      <c r="D34" s="21" t="s">
        <v>51</v>
      </c>
      <c r="E34" s="17">
        <v>55</v>
      </c>
      <c r="F34" s="18">
        <v>0.0022807870370370373</v>
      </c>
      <c r="G34" s="19"/>
      <c r="H34" s="18"/>
    </row>
    <row r="35" spans="1:8" ht="12.75">
      <c r="A35" s="7">
        <f t="shared" si="0"/>
        <v>34</v>
      </c>
      <c r="B35" s="15">
        <v>18</v>
      </c>
      <c r="C35" s="16" t="s">
        <v>52</v>
      </c>
      <c r="D35" s="16" t="s">
        <v>53</v>
      </c>
      <c r="E35" s="20">
        <v>25</v>
      </c>
      <c r="F35" s="18">
        <v>0.0026421296296296297</v>
      </c>
      <c r="G35" s="19"/>
      <c r="H35" s="18"/>
    </row>
    <row r="36" spans="1:8" ht="12.75">
      <c r="A36" s="7">
        <f t="shared" si="0"/>
        <v>35</v>
      </c>
      <c r="B36" s="15">
        <v>28</v>
      </c>
      <c r="C36" s="16" t="s">
        <v>54</v>
      </c>
      <c r="D36" s="16" t="s">
        <v>55</v>
      </c>
      <c r="E36" s="17">
        <v>25</v>
      </c>
      <c r="F36" s="18">
        <v>0.003608217592592593</v>
      </c>
      <c r="G36" s="19"/>
      <c r="H36" s="18"/>
    </row>
  </sheetData>
  <printOptions/>
  <pageMargins left="0.7874015748031497" right="0.5905511811023623" top="1.39" bottom="0.77" header="0.3937007874015748" footer="0.3937007874015748"/>
  <pageSetup fitToHeight="0" fitToWidth="1" horizontalDpi="300" verticalDpi="300" orientation="portrait" paperSize="9" r:id="rId2"/>
  <headerFooter alignWithMargins="0">
    <oddHeader>&amp;L&amp;"MS Sans Serif,Fett Kursiv"
Fliege Ziel Herren&amp;C&amp;"MS Sans Serif,Fett"&amp;14 44. Internationales Casting Hallenturnier 26.03.2005 Berlin&amp;R&amp;"MS Sans Serif,Fett Kursiv"
Fly Skish Accuracy Men</oddHeader>
    <oddFooter>&amp;L&amp;8&amp;A&amp;R&amp;O
&amp;8Verband Deutscher Sportfischer e. V.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2">
    <pageSetUpPr fitToPage="1"/>
  </sheetPr>
  <dimension ref="A1:G10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8.7109375" style="36" bestFit="1" customWidth="1"/>
    <col min="4" max="4" width="20.00390625" style="36" bestFit="1" customWidth="1"/>
    <col min="5" max="6" width="9.8515625" style="25" bestFit="1" customWidth="1"/>
    <col min="7" max="7" width="9.421875" style="25" bestFit="1" customWidth="1"/>
    <col min="8" max="16384" width="11.421875" style="25" customWidth="1"/>
  </cols>
  <sheetData>
    <row r="1" spans="1:7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0" t="s">
        <v>105</v>
      </c>
      <c r="F1" s="31" t="s">
        <v>106</v>
      </c>
      <c r="G1" s="31" t="s">
        <v>107</v>
      </c>
    </row>
    <row r="2" spans="1:7" ht="26.25" customHeight="1">
      <c r="A2" s="7">
        <v>1</v>
      </c>
      <c r="B2" s="7">
        <v>101</v>
      </c>
      <c r="C2" s="24" t="s">
        <v>97</v>
      </c>
      <c r="D2" s="24" t="s">
        <v>21</v>
      </c>
      <c r="E2" s="37">
        <v>48.24</v>
      </c>
      <c r="F2" s="37">
        <v>47.31</v>
      </c>
      <c r="G2" s="33">
        <v>95.55</v>
      </c>
    </row>
    <row r="3" spans="1:7" ht="12.75">
      <c r="A3" s="7">
        <f aca="true" t="shared" si="0" ref="A3:A10">A2+1</f>
        <v>2</v>
      </c>
      <c r="B3" s="7">
        <v>117</v>
      </c>
      <c r="C3" s="24" t="s">
        <v>99</v>
      </c>
      <c r="D3" s="24" t="s">
        <v>7</v>
      </c>
      <c r="E3" s="37">
        <v>40.59</v>
      </c>
      <c r="F3" s="37">
        <v>39.92</v>
      </c>
      <c r="G3" s="33">
        <v>80.51</v>
      </c>
    </row>
    <row r="4" spans="1:7" ht="12.75">
      <c r="A4" s="7">
        <f t="shared" si="0"/>
        <v>3</v>
      </c>
      <c r="B4" s="7">
        <v>107</v>
      </c>
      <c r="C4" s="24" t="s">
        <v>101</v>
      </c>
      <c r="D4" s="13" t="s">
        <v>81</v>
      </c>
      <c r="E4" s="37">
        <v>39.31</v>
      </c>
      <c r="F4" s="37">
        <v>38</v>
      </c>
      <c r="G4" s="33">
        <v>77.31</v>
      </c>
    </row>
    <row r="5" spans="1:7" ht="23.25" customHeight="1">
      <c r="A5" s="7">
        <f t="shared" si="0"/>
        <v>4</v>
      </c>
      <c r="B5" s="15">
        <v>108</v>
      </c>
      <c r="C5" s="15" t="str">
        <f>'D2 LD'!$B$1</f>
        <v>St.#</v>
      </c>
      <c r="D5" s="26" t="s">
        <v>90</v>
      </c>
      <c r="E5" s="38">
        <v>38.22</v>
      </c>
      <c r="F5" s="38">
        <v>37.27</v>
      </c>
      <c r="G5" s="35">
        <v>75.49</v>
      </c>
    </row>
    <row r="6" spans="1:7" ht="12.75">
      <c r="A6" s="7">
        <f t="shared" si="0"/>
        <v>5</v>
      </c>
      <c r="B6" s="15">
        <v>91</v>
      </c>
      <c r="C6" s="16" t="s">
        <v>100</v>
      </c>
      <c r="D6" s="16" t="s">
        <v>81</v>
      </c>
      <c r="E6" s="38">
        <v>35.16</v>
      </c>
      <c r="F6" s="38">
        <v>31.76</v>
      </c>
      <c r="G6" s="35">
        <v>66.92</v>
      </c>
    </row>
    <row r="7" spans="1:7" ht="12.75">
      <c r="A7" s="7">
        <f t="shared" si="0"/>
        <v>6</v>
      </c>
      <c r="B7" s="15">
        <v>119</v>
      </c>
      <c r="C7" s="26" t="s">
        <v>96</v>
      </c>
      <c r="D7" s="26" t="s">
        <v>90</v>
      </c>
      <c r="E7" s="38">
        <v>34.71</v>
      </c>
      <c r="F7" s="38">
        <v>34.09</v>
      </c>
      <c r="G7" s="35">
        <v>68.8</v>
      </c>
    </row>
    <row r="8" spans="1:7" ht="12.75">
      <c r="A8" s="7">
        <f t="shared" si="0"/>
        <v>7</v>
      </c>
      <c r="B8" s="15">
        <v>118</v>
      </c>
      <c r="C8" s="26" t="s">
        <v>102</v>
      </c>
      <c r="D8" s="26" t="s">
        <v>51</v>
      </c>
      <c r="E8" s="38">
        <v>25</v>
      </c>
      <c r="F8" s="38">
        <v>24.63</v>
      </c>
      <c r="G8" s="35">
        <v>49.63</v>
      </c>
    </row>
    <row r="9" spans="1:7" ht="12.75">
      <c r="A9" s="7">
        <f t="shared" si="0"/>
        <v>8</v>
      </c>
      <c r="B9" s="15">
        <v>120</v>
      </c>
      <c r="C9" s="26" t="s">
        <v>103</v>
      </c>
      <c r="D9" s="26" t="s">
        <v>90</v>
      </c>
      <c r="E9" s="38">
        <v>20.34</v>
      </c>
      <c r="F9" s="38">
        <v>19.92</v>
      </c>
      <c r="G9" s="35">
        <v>40.26</v>
      </c>
    </row>
    <row r="10" spans="1:7" ht="12.75">
      <c r="A10" s="7">
        <f t="shared" si="0"/>
        <v>9</v>
      </c>
      <c r="B10" s="15">
        <v>109</v>
      </c>
      <c r="C10" s="26" t="s">
        <v>104</v>
      </c>
      <c r="D10" s="26" t="s">
        <v>90</v>
      </c>
      <c r="E10" s="38"/>
      <c r="F10" s="38"/>
      <c r="G10" s="35">
        <v>0</v>
      </c>
    </row>
  </sheetData>
  <printOptions/>
  <pageMargins left="0.78" right="0.4" top="1.38" bottom="0.78" header="0.41" footer="0.5118110236220472"/>
  <pageSetup fitToHeight="0" fitToWidth="1" horizontalDpi="300" verticalDpi="300" orientation="portrait" paperSize="9" r:id="rId1"/>
  <headerFooter alignWithMargins="0">
    <oddHeader>&amp;L&amp;"MS Sans Serif,Fett Kursiv"
Fliege Weit Einhand AJW&amp;C&amp;"MS Sans Serif,Fett"&amp;14 44. Internationales Casting Hallenturnier 26.03.2005 Berlin&amp;R&amp;"MS Sans Serif,Fett"
&amp;"MS Sans Serif,Fett Kursiv"Fly Distance Single Handed AJW</oddHeader>
    <oddFooter>&amp;L&amp;8&amp;A&amp;R&amp;O
&amp;8Verband Deutscher Sportfischer e. V.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H3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20.00390625" style="22" bestFit="1" customWidth="1"/>
    <col min="4" max="4" width="26.00390625" style="22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108</v>
      </c>
      <c r="F1" s="5" t="s">
        <v>109</v>
      </c>
      <c r="G1" s="2"/>
      <c r="H1" s="5"/>
    </row>
    <row r="2" spans="1:8" ht="26.25" customHeight="1">
      <c r="A2" s="7">
        <v>1</v>
      </c>
      <c r="B2" s="7">
        <v>24</v>
      </c>
      <c r="C2" s="13" t="s">
        <v>25</v>
      </c>
      <c r="D2" s="8" t="s">
        <v>7</v>
      </c>
      <c r="E2" s="7">
        <v>98</v>
      </c>
      <c r="F2" s="28">
        <v>0.001380439814814815</v>
      </c>
      <c r="G2" s="7"/>
      <c r="H2" s="28"/>
    </row>
    <row r="3" spans="1:8" ht="12.75">
      <c r="A3" s="7">
        <f aca="true" t="shared" si="0" ref="A3:A36">A2+1</f>
        <v>2</v>
      </c>
      <c r="B3" s="7">
        <v>19</v>
      </c>
      <c r="C3" s="13" t="s">
        <v>27</v>
      </c>
      <c r="D3" s="13" t="s">
        <v>7</v>
      </c>
      <c r="E3" s="7">
        <v>98</v>
      </c>
      <c r="F3" s="28">
        <v>0.0015319444444444443</v>
      </c>
      <c r="G3" s="7"/>
      <c r="H3" s="28"/>
    </row>
    <row r="4" spans="1:8" ht="12.75">
      <c r="A4" s="7">
        <f t="shared" si="0"/>
        <v>3</v>
      </c>
      <c r="B4" s="7">
        <v>11</v>
      </c>
      <c r="C4" s="13" t="s">
        <v>13</v>
      </c>
      <c r="D4" s="13" t="s">
        <v>7</v>
      </c>
      <c r="E4" s="7">
        <v>98</v>
      </c>
      <c r="F4" s="28">
        <v>0.0015461805555555556</v>
      </c>
      <c r="G4" s="7"/>
      <c r="H4" s="28"/>
    </row>
    <row r="5" spans="1:8" ht="23.25" customHeight="1">
      <c r="A5" s="7">
        <f t="shared" si="0"/>
        <v>4</v>
      </c>
      <c r="B5" s="15">
        <v>15</v>
      </c>
      <c r="C5" s="15" t="str">
        <f>'D2 LD'!$B$1</f>
        <v>St.#</v>
      </c>
      <c r="D5" s="16" t="s">
        <v>35</v>
      </c>
      <c r="E5" s="15">
        <v>98</v>
      </c>
      <c r="F5" s="29">
        <v>0.0018311342592592596</v>
      </c>
      <c r="G5" s="15"/>
      <c r="H5" s="29"/>
    </row>
    <row r="6" spans="1:8" ht="12.75">
      <c r="A6" s="7">
        <f t="shared" si="0"/>
        <v>5</v>
      </c>
      <c r="B6" s="15">
        <v>45</v>
      </c>
      <c r="C6" s="16" t="s">
        <v>26</v>
      </c>
      <c r="D6" s="16" t="s">
        <v>9</v>
      </c>
      <c r="E6" s="15">
        <v>96</v>
      </c>
      <c r="F6" s="29">
        <v>0.0014217592592592595</v>
      </c>
      <c r="G6" s="15"/>
      <c r="H6" s="29"/>
    </row>
    <row r="7" spans="1:8" ht="12.75">
      <c r="A7" s="7">
        <f t="shared" si="0"/>
        <v>6</v>
      </c>
      <c r="B7" s="15">
        <v>22</v>
      </c>
      <c r="C7" s="16" t="s">
        <v>32</v>
      </c>
      <c r="D7" s="16" t="s">
        <v>9</v>
      </c>
      <c r="E7" s="15">
        <v>96</v>
      </c>
      <c r="F7" s="29">
        <v>0.0016274305555555556</v>
      </c>
      <c r="G7" s="15"/>
      <c r="H7" s="29"/>
    </row>
    <row r="8" spans="1:8" ht="12.75">
      <c r="A8" s="7">
        <f t="shared" si="0"/>
        <v>7</v>
      </c>
      <c r="B8" s="15">
        <v>42</v>
      </c>
      <c r="C8" s="16" t="s">
        <v>22</v>
      </c>
      <c r="D8" s="16" t="s">
        <v>18</v>
      </c>
      <c r="E8" s="15">
        <v>96</v>
      </c>
      <c r="F8" s="29">
        <v>0.0016780092592592593</v>
      </c>
      <c r="G8" s="15"/>
      <c r="H8" s="29"/>
    </row>
    <row r="9" spans="1:8" ht="12.75">
      <c r="A9" s="7">
        <f t="shared" si="0"/>
        <v>8</v>
      </c>
      <c r="B9" s="15">
        <v>13</v>
      </c>
      <c r="C9" s="16" t="s">
        <v>19</v>
      </c>
      <c r="D9" s="16" t="s">
        <v>18</v>
      </c>
      <c r="E9" s="15">
        <v>96</v>
      </c>
      <c r="F9" s="29">
        <v>0.0017864583333333333</v>
      </c>
      <c r="G9" s="15"/>
      <c r="H9" s="29"/>
    </row>
    <row r="10" spans="1:8" ht="12.75">
      <c r="A10" s="7">
        <f t="shared" si="0"/>
        <v>9</v>
      </c>
      <c r="B10" s="15">
        <v>41</v>
      </c>
      <c r="C10" s="16" t="s">
        <v>11</v>
      </c>
      <c r="D10" s="16" t="s">
        <v>12</v>
      </c>
      <c r="E10" s="15">
        <v>96</v>
      </c>
      <c r="F10" s="29">
        <v>0.0019895833333333332</v>
      </c>
      <c r="G10" s="15"/>
      <c r="H10" s="29"/>
    </row>
    <row r="11" spans="1:8" ht="12.75">
      <c r="A11" s="7">
        <f t="shared" si="0"/>
        <v>10</v>
      </c>
      <c r="B11" s="15">
        <v>27</v>
      </c>
      <c r="C11" s="16" t="s">
        <v>24</v>
      </c>
      <c r="D11" s="16" t="s">
        <v>21</v>
      </c>
      <c r="E11" s="15">
        <v>96</v>
      </c>
      <c r="F11" s="29">
        <v>0.001999305555555556</v>
      </c>
      <c r="G11" s="15"/>
      <c r="H11" s="29"/>
    </row>
    <row r="12" spans="1:8" ht="12.75">
      <c r="A12" s="7">
        <f t="shared" si="0"/>
        <v>11</v>
      </c>
      <c r="B12" s="15">
        <v>12</v>
      </c>
      <c r="C12" s="16" t="s">
        <v>8</v>
      </c>
      <c r="D12" s="16" t="s">
        <v>9</v>
      </c>
      <c r="E12" s="15">
        <v>96</v>
      </c>
      <c r="F12" s="29">
        <v>0.002241782407407407</v>
      </c>
      <c r="G12" s="15"/>
      <c r="H12" s="29"/>
    </row>
    <row r="13" spans="1:8" ht="12.75">
      <c r="A13" s="7">
        <f t="shared" si="0"/>
        <v>12</v>
      </c>
      <c r="B13" s="15">
        <v>26</v>
      </c>
      <c r="C13" s="16" t="s">
        <v>43</v>
      </c>
      <c r="D13" s="21" t="s">
        <v>18</v>
      </c>
      <c r="E13" s="15">
        <v>96</v>
      </c>
      <c r="F13" s="29">
        <v>0.002553587962962963</v>
      </c>
      <c r="G13" s="15"/>
      <c r="H13" s="29"/>
    </row>
    <row r="14" spans="1:8" ht="12.75">
      <c r="A14" s="7">
        <f t="shared" si="0"/>
        <v>13</v>
      </c>
      <c r="B14" s="15">
        <v>48</v>
      </c>
      <c r="C14" s="16" t="s">
        <v>28</v>
      </c>
      <c r="D14" s="16" t="s">
        <v>29</v>
      </c>
      <c r="E14" s="15">
        <v>94</v>
      </c>
      <c r="F14" s="29">
        <v>0.0018157407407407408</v>
      </c>
      <c r="G14" s="15"/>
      <c r="H14" s="29"/>
    </row>
    <row r="15" spans="1:8" ht="12.75">
      <c r="A15" s="7">
        <f t="shared" si="0"/>
        <v>14</v>
      </c>
      <c r="B15" s="15">
        <v>33</v>
      </c>
      <c r="C15" s="16" t="s">
        <v>33</v>
      </c>
      <c r="D15" s="16" t="s">
        <v>18</v>
      </c>
      <c r="E15" s="15">
        <v>94</v>
      </c>
      <c r="F15" s="29">
        <v>0.002132060185185185</v>
      </c>
      <c r="G15" s="15"/>
      <c r="H15" s="29"/>
    </row>
    <row r="16" spans="1:8" ht="12.75">
      <c r="A16" s="7">
        <f t="shared" si="0"/>
        <v>15</v>
      </c>
      <c r="B16" s="15">
        <v>32</v>
      </c>
      <c r="C16" s="16" t="s">
        <v>42</v>
      </c>
      <c r="D16" s="16" t="s">
        <v>7</v>
      </c>
      <c r="E16" s="15">
        <v>92</v>
      </c>
      <c r="F16" s="29">
        <v>0.0014218749999999997</v>
      </c>
      <c r="G16" s="15"/>
      <c r="H16" s="29"/>
    </row>
    <row r="17" spans="1:8" ht="12.75">
      <c r="A17" s="7">
        <f t="shared" si="0"/>
        <v>16</v>
      </c>
      <c r="B17" s="15">
        <v>49</v>
      </c>
      <c r="C17" s="21" t="s">
        <v>6</v>
      </c>
      <c r="D17" s="21" t="s">
        <v>7</v>
      </c>
      <c r="E17" s="15">
        <v>92</v>
      </c>
      <c r="F17" s="29">
        <v>0.0022855324074074076</v>
      </c>
      <c r="G17" s="15"/>
      <c r="H17" s="29"/>
    </row>
    <row r="18" spans="1:8" ht="12.75">
      <c r="A18" s="7">
        <f t="shared" si="0"/>
        <v>17</v>
      </c>
      <c r="B18" s="15">
        <v>47</v>
      </c>
      <c r="C18" s="21" t="s">
        <v>17</v>
      </c>
      <c r="D18" s="21" t="s">
        <v>18</v>
      </c>
      <c r="E18" s="15">
        <v>92</v>
      </c>
      <c r="F18" s="29">
        <v>0.0025625</v>
      </c>
      <c r="G18" s="15"/>
      <c r="H18" s="29"/>
    </row>
    <row r="19" spans="1:8" ht="12.75">
      <c r="A19" s="7">
        <f t="shared" si="0"/>
        <v>18</v>
      </c>
      <c r="B19" s="15">
        <v>10</v>
      </c>
      <c r="C19" s="16" t="s">
        <v>16</v>
      </c>
      <c r="D19" s="16" t="s">
        <v>12</v>
      </c>
      <c r="E19" s="17">
        <v>90</v>
      </c>
      <c r="F19" s="29">
        <v>0.001460185185185185</v>
      </c>
      <c r="G19" s="15"/>
      <c r="H19" s="29"/>
    </row>
    <row r="20" spans="1:8" ht="12.75">
      <c r="A20" s="7">
        <f t="shared" si="0"/>
        <v>19</v>
      </c>
      <c r="B20" s="15">
        <v>44</v>
      </c>
      <c r="C20" s="16" t="s">
        <v>36</v>
      </c>
      <c r="D20" s="21" t="s">
        <v>37</v>
      </c>
      <c r="E20" s="15">
        <v>90</v>
      </c>
      <c r="F20" s="29">
        <v>0.001537037037037037</v>
      </c>
      <c r="G20" s="15"/>
      <c r="H20" s="29"/>
    </row>
    <row r="21" spans="1:8" ht="12.75">
      <c r="A21" s="7">
        <f t="shared" si="0"/>
        <v>20</v>
      </c>
      <c r="B21" s="15">
        <v>21</v>
      </c>
      <c r="C21" s="16" t="s">
        <v>38</v>
      </c>
      <c r="D21" s="16" t="s">
        <v>31</v>
      </c>
      <c r="E21" s="15">
        <v>90</v>
      </c>
      <c r="F21" s="29">
        <v>0.001542476851851852</v>
      </c>
      <c r="G21" s="15"/>
      <c r="H21" s="29"/>
    </row>
    <row r="22" spans="1:8" ht="12.75">
      <c r="A22" s="7">
        <f t="shared" si="0"/>
        <v>21</v>
      </c>
      <c r="B22" s="15">
        <v>37</v>
      </c>
      <c r="C22" s="16" t="s">
        <v>30</v>
      </c>
      <c r="D22" s="21" t="s">
        <v>31</v>
      </c>
      <c r="E22" s="15">
        <v>90</v>
      </c>
      <c r="F22" s="29">
        <v>0.0019204861111111109</v>
      </c>
      <c r="G22" s="15"/>
      <c r="H22" s="29"/>
    </row>
    <row r="23" spans="1:8" ht="12.75">
      <c r="A23" s="7">
        <f t="shared" si="0"/>
        <v>22</v>
      </c>
      <c r="B23" s="15">
        <v>31</v>
      </c>
      <c r="C23" s="16" t="s">
        <v>23</v>
      </c>
      <c r="D23" s="21" t="s">
        <v>9</v>
      </c>
      <c r="E23" s="15">
        <v>90</v>
      </c>
      <c r="F23" s="29">
        <v>0.0020289351851851853</v>
      </c>
      <c r="G23" s="15"/>
      <c r="H23" s="29"/>
    </row>
    <row r="24" spans="1:8" ht="12.75">
      <c r="A24" s="7">
        <f t="shared" si="0"/>
        <v>23</v>
      </c>
      <c r="B24" s="15">
        <v>14</v>
      </c>
      <c r="C24" s="16" t="s">
        <v>47</v>
      </c>
      <c r="D24" s="16" t="s">
        <v>48</v>
      </c>
      <c r="E24" s="15">
        <v>90</v>
      </c>
      <c r="F24" s="29">
        <v>0.002126388888888889</v>
      </c>
      <c r="G24" s="15"/>
      <c r="H24" s="29"/>
    </row>
    <row r="25" spans="1:8" ht="12.75">
      <c r="A25" s="7">
        <f t="shared" si="0"/>
        <v>24</v>
      </c>
      <c r="B25" s="15">
        <v>28</v>
      </c>
      <c r="C25" s="16" t="s">
        <v>54</v>
      </c>
      <c r="D25" s="16" t="s">
        <v>55</v>
      </c>
      <c r="E25" s="15">
        <v>88</v>
      </c>
      <c r="F25" s="29">
        <v>0.0014895833333333332</v>
      </c>
      <c r="G25" s="15"/>
      <c r="H25" s="29"/>
    </row>
    <row r="26" spans="1:8" ht="12.75">
      <c r="A26" s="7">
        <f t="shared" si="0"/>
        <v>25</v>
      </c>
      <c r="B26" s="15">
        <v>18</v>
      </c>
      <c r="C26" s="16" t="s">
        <v>52</v>
      </c>
      <c r="D26" s="16" t="s">
        <v>53</v>
      </c>
      <c r="E26" s="15">
        <v>88</v>
      </c>
      <c r="F26" s="29">
        <v>0.0016803240740740739</v>
      </c>
      <c r="G26" s="15"/>
      <c r="H26" s="29"/>
    </row>
    <row r="27" spans="1:8" ht="12.75">
      <c r="A27" s="7">
        <f t="shared" si="0"/>
        <v>26</v>
      </c>
      <c r="B27" s="15">
        <v>40</v>
      </c>
      <c r="C27" s="16" t="s">
        <v>10</v>
      </c>
      <c r="D27" s="21" t="s">
        <v>9</v>
      </c>
      <c r="E27" s="15">
        <v>88</v>
      </c>
      <c r="F27" s="29">
        <v>0.001699537037037037</v>
      </c>
      <c r="G27" s="15"/>
      <c r="H27" s="29"/>
    </row>
    <row r="28" spans="1:8" ht="12.75">
      <c r="A28" s="7">
        <f t="shared" si="0"/>
        <v>27</v>
      </c>
      <c r="B28" s="15">
        <v>9</v>
      </c>
      <c r="C28" s="16" t="s">
        <v>14</v>
      </c>
      <c r="D28" s="16" t="s">
        <v>15</v>
      </c>
      <c r="E28" s="17">
        <v>88</v>
      </c>
      <c r="F28" s="29">
        <v>0.0021881944444444444</v>
      </c>
      <c r="G28" s="15"/>
      <c r="H28" s="29"/>
    </row>
    <row r="29" spans="1:8" ht="12.75">
      <c r="A29" s="7">
        <f t="shared" si="0"/>
        <v>28</v>
      </c>
      <c r="B29" s="15">
        <v>25</v>
      </c>
      <c r="C29" s="16" t="s">
        <v>41</v>
      </c>
      <c r="D29" s="16" t="s">
        <v>15</v>
      </c>
      <c r="E29" s="15">
        <v>86</v>
      </c>
      <c r="F29" s="29">
        <v>0.0018050925925925927</v>
      </c>
      <c r="G29" s="15"/>
      <c r="H29" s="29"/>
    </row>
    <row r="30" spans="1:8" ht="12.75">
      <c r="A30" s="7">
        <f t="shared" si="0"/>
        <v>29</v>
      </c>
      <c r="B30" s="15">
        <v>16</v>
      </c>
      <c r="C30" s="16" t="s">
        <v>49</v>
      </c>
      <c r="D30" s="16" t="s">
        <v>18</v>
      </c>
      <c r="E30" s="15">
        <v>86</v>
      </c>
      <c r="F30" s="29">
        <v>0.0027434027777777773</v>
      </c>
      <c r="G30" s="15"/>
      <c r="H30" s="29"/>
    </row>
    <row r="31" spans="1:8" ht="12.75">
      <c r="A31" s="7">
        <f t="shared" si="0"/>
        <v>30</v>
      </c>
      <c r="B31" s="15">
        <v>20</v>
      </c>
      <c r="C31" s="16" t="s">
        <v>20</v>
      </c>
      <c r="D31" s="16" t="s">
        <v>21</v>
      </c>
      <c r="E31" s="15">
        <v>84</v>
      </c>
      <c r="F31" s="29">
        <v>0.0012761574074074075</v>
      </c>
      <c r="G31" s="15"/>
      <c r="H31" s="29"/>
    </row>
    <row r="32" spans="1:8" ht="12.75">
      <c r="A32" s="7">
        <f t="shared" si="0"/>
        <v>31</v>
      </c>
      <c r="B32" s="15">
        <v>38</v>
      </c>
      <c r="C32" s="16" t="s">
        <v>39</v>
      </c>
      <c r="D32" s="16" t="s">
        <v>21</v>
      </c>
      <c r="E32" s="15">
        <v>84</v>
      </c>
      <c r="F32" s="29">
        <v>0.0016193287037037038</v>
      </c>
      <c r="G32" s="15"/>
      <c r="H32" s="29"/>
    </row>
    <row r="33" spans="1:8" ht="12.75">
      <c r="A33" s="7">
        <f t="shared" si="0"/>
        <v>32</v>
      </c>
      <c r="B33" s="15">
        <v>36</v>
      </c>
      <c r="C33" s="16" t="s">
        <v>40</v>
      </c>
      <c r="D33" s="16" t="s">
        <v>35</v>
      </c>
      <c r="E33" s="15">
        <v>84</v>
      </c>
      <c r="F33" s="29">
        <v>0.0024181712962962963</v>
      </c>
      <c r="G33" s="15"/>
      <c r="H33" s="29"/>
    </row>
    <row r="34" spans="1:8" ht="12.75">
      <c r="A34" s="7">
        <f t="shared" si="0"/>
        <v>33</v>
      </c>
      <c r="B34" s="15">
        <v>34</v>
      </c>
      <c r="C34" s="16" t="s">
        <v>46</v>
      </c>
      <c r="D34" s="16" t="s">
        <v>21</v>
      </c>
      <c r="E34" s="15">
        <v>80</v>
      </c>
      <c r="F34" s="29">
        <v>0.001648263888888889</v>
      </c>
      <c r="G34" s="15"/>
      <c r="H34" s="29"/>
    </row>
    <row r="35" spans="1:8" ht="12.75">
      <c r="A35" s="7">
        <f t="shared" si="0"/>
        <v>34</v>
      </c>
      <c r="B35" s="15">
        <v>29</v>
      </c>
      <c r="C35" s="21" t="s">
        <v>44</v>
      </c>
      <c r="D35" s="21" t="s">
        <v>45</v>
      </c>
      <c r="E35" s="15">
        <v>74</v>
      </c>
      <c r="F35" s="29">
        <v>0.0017313657407407408</v>
      </c>
      <c r="G35" s="15"/>
      <c r="H35" s="29"/>
    </row>
    <row r="36" spans="1:8" ht="12.75">
      <c r="A36" s="7">
        <f t="shared" si="0"/>
        <v>35</v>
      </c>
      <c r="B36" s="15">
        <v>51</v>
      </c>
      <c r="C36" s="16" t="s">
        <v>50</v>
      </c>
      <c r="D36" s="21" t="s">
        <v>51</v>
      </c>
      <c r="E36" s="15">
        <v>74</v>
      </c>
      <c r="F36" s="29">
        <v>0.0022504629629629632</v>
      </c>
      <c r="G36" s="15"/>
      <c r="H36" s="29"/>
    </row>
  </sheetData>
  <printOptions/>
  <pageMargins left="0.75" right="0.39" top="1.38" bottom="0.8" header="0.4" footer="0.41"/>
  <pageSetup horizontalDpi="300" verticalDpi="300" orientation="portrait" paperSize="9" r:id="rId2"/>
  <headerFooter alignWithMargins="0">
    <oddHeader>&amp;L
&amp;"MS Sans Serif,Fett Kursiv"Gewicht Präzision Herren&amp;C&amp;"MS Sans Serif,Fett"&amp;14 44. Internationales Casting Hallenturnier 26.03.2005 Berlin&amp;R
&amp;"MS Sans Serif,Fett Kursiv"Spinning Accuracy Arenberg Men</oddHeader>
    <oddFooter>&amp;L&amp;8&amp;A&amp;R&amp;O
&amp;8Verband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H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9.28125" style="22" bestFit="1" customWidth="1"/>
    <col min="4" max="4" width="30.28125" style="22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108</v>
      </c>
      <c r="F1" s="5" t="s">
        <v>109</v>
      </c>
      <c r="G1" s="2"/>
      <c r="H1" s="5"/>
    </row>
    <row r="2" spans="1:8" ht="26.25" customHeight="1">
      <c r="A2" s="7">
        <v>1</v>
      </c>
      <c r="B2" s="7">
        <v>103</v>
      </c>
      <c r="C2" s="24" t="s">
        <v>61</v>
      </c>
      <c r="D2" s="24" t="s">
        <v>12</v>
      </c>
      <c r="E2" s="11">
        <v>94</v>
      </c>
      <c r="F2" s="10">
        <v>0.0017211805555555554</v>
      </c>
      <c r="G2" s="11"/>
      <c r="H2" s="10"/>
    </row>
    <row r="3" spans="1:8" ht="12.75">
      <c r="A3" s="7">
        <f aca="true" t="shared" si="0" ref="A3:A9">A2+1</f>
        <v>2</v>
      </c>
      <c r="B3" s="7">
        <v>112</v>
      </c>
      <c r="C3" s="24" t="s">
        <v>62</v>
      </c>
      <c r="D3" s="24" t="s">
        <v>31</v>
      </c>
      <c r="E3" s="11">
        <v>92</v>
      </c>
      <c r="F3" s="10">
        <v>0.0020283564814814812</v>
      </c>
      <c r="G3" s="11"/>
      <c r="H3" s="10"/>
    </row>
    <row r="4" spans="1:8" ht="12.75">
      <c r="A4" s="7">
        <f t="shared" si="0"/>
        <v>3</v>
      </c>
      <c r="B4" s="7">
        <v>116</v>
      </c>
      <c r="C4" s="24" t="s">
        <v>58</v>
      </c>
      <c r="D4" s="24" t="s">
        <v>45</v>
      </c>
      <c r="E4" s="11">
        <v>88</v>
      </c>
      <c r="F4" s="10">
        <v>0.002900810185185185</v>
      </c>
      <c r="G4" s="11"/>
      <c r="H4" s="10"/>
    </row>
    <row r="5" spans="1:8" ht="23.25" customHeight="1">
      <c r="A5" s="7">
        <f t="shared" si="0"/>
        <v>4</v>
      </c>
      <c r="B5" s="15">
        <v>104</v>
      </c>
      <c r="C5" s="15" t="str">
        <f>'D2 LD'!$B$1</f>
        <v>St.#</v>
      </c>
      <c r="D5" s="26" t="s">
        <v>57</v>
      </c>
      <c r="E5" s="19">
        <v>86</v>
      </c>
      <c r="F5" s="18">
        <v>0.0015141203703703705</v>
      </c>
      <c r="G5" s="19"/>
      <c r="H5" s="18"/>
    </row>
    <row r="6" spans="1:8" ht="12.75">
      <c r="A6" s="7">
        <f t="shared" si="0"/>
        <v>5</v>
      </c>
      <c r="B6" s="15">
        <v>102</v>
      </c>
      <c r="C6" s="26" t="s">
        <v>60</v>
      </c>
      <c r="D6" s="26" t="s">
        <v>7</v>
      </c>
      <c r="E6" s="19">
        <v>84</v>
      </c>
      <c r="F6" s="18">
        <v>0.001541087962962963</v>
      </c>
      <c r="G6" s="19"/>
      <c r="H6" s="18"/>
    </row>
    <row r="7" spans="1:8" ht="12.75">
      <c r="A7" s="7">
        <f t="shared" si="0"/>
        <v>6</v>
      </c>
      <c r="B7" s="15">
        <v>100</v>
      </c>
      <c r="C7" s="26" t="s">
        <v>59</v>
      </c>
      <c r="D7" s="26" t="s">
        <v>21</v>
      </c>
      <c r="E7" s="19">
        <v>80</v>
      </c>
      <c r="F7" s="18">
        <v>0.002487384259259259</v>
      </c>
      <c r="G7" s="19"/>
      <c r="H7" s="18"/>
    </row>
    <row r="8" spans="1:8" ht="12.75">
      <c r="A8" s="7">
        <f t="shared" si="0"/>
        <v>7</v>
      </c>
      <c r="B8" s="15">
        <v>115</v>
      </c>
      <c r="C8" s="26" t="s">
        <v>64</v>
      </c>
      <c r="D8" s="26" t="s">
        <v>51</v>
      </c>
      <c r="E8" s="19">
        <v>74</v>
      </c>
      <c r="F8" s="18">
        <v>0.0019747685185185185</v>
      </c>
      <c r="G8" s="19"/>
      <c r="H8" s="18"/>
    </row>
    <row r="9" spans="1:8" ht="12.75">
      <c r="A9" s="7">
        <f t="shared" si="0"/>
        <v>8</v>
      </c>
      <c r="B9" s="15">
        <v>106</v>
      </c>
      <c r="C9" s="26" t="s">
        <v>63</v>
      </c>
      <c r="D9" s="26" t="s">
        <v>51</v>
      </c>
      <c r="E9" s="19">
        <v>54</v>
      </c>
      <c r="F9" s="18">
        <v>0.0018832175925925926</v>
      </c>
      <c r="G9" s="19"/>
      <c r="H9" s="18"/>
    </row>
  </sheetData>
  <printOptions/>
  <pageMargins left="0.75" right="0.4" top="1.36" bottom="0.8" header="0.4" footer="0.41"/>
  <pageSetup horizontalDpi="300" verticalDpi="300" orientation="portrait" paperSize="9" r:id="rId2"/>
  <headerFooter alignWithMargins="0">
    <oddHeader>&amp;L&amp;"MS Sans Serif,Fett Kursiv"
Gewicht Präzision Damen&amp;C&amp;"MS Sans Serif,Fett"&amp;14 44. Internationales Casting Hallenturnier 26.03.2005 Berlin&amp;R
&amp;"MS Sans Serif,Fett Kursiv"Spinning Accuracy Arenberg Ladies</oddHeader>
    <oddFooter>&amp;L&amp;8&amp;A&amp;R&amp;O
&amp;8Verband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3"/>
  <dimension ref="A1:H1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17.7109375" style="22" bestFit="1" customWidth="1"/>
    <col min="4" max="4" width="23.57421875" style="22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108</v>
      </c>
      <c r="F1" s="5" t="s">
        <v>109</v>
      </c>
      <c r="G1" s="2"/>
      <c r="H1" s="5"/>
    </row>
    <row r="2" spans="1:8" ht="26.25" customHeight="1">
      <c r="A2" s="7">
        <v>1</v>
      </c>
      <c r="B2" s="7">
        <v>1</v>
      </c>
      <c r="C2" s="13" t="s">
        <v>74</v>
      </c>
      <c r="D2" s="13" t="s">
        <v>51</v>
      </c>
      <c r="E2" s="7">
        <v>98</v>
      </c>
      <c r="F2" s="28">
        <v>0.0018953703703703704</v>
      </c>
      <c r="G2" s="7"/>
      <c r="H2" s="28"/>
    </row>
    <row r="3" spans="1:8" ht="12.75">
      <c r="A3" s="7">
        <f aca="true" t="shared" si="0" ref="A3:A16">A2+1</f>
        <v>2</v>
      </c>
      <c r="B3" s="7">
        <v>4</v>
      </c>
      <c r="C3" s="13" t="s">
        <v>73</v>
      </c>
      <c r="D3" s="13" t="s">
        <v>51</v>
      </c>
      <c r="E3" s="14">
        <v>94</v>
      </c>
      <c r="F3" s="28">
        <v>0.0018760416666666667</v>
      </c>
      <c r="G3" s="7"/>
      <c r="H3" s="28"/>
    </row>
    <row r="4" spans="1:8" ht="12.75">
      <c r="A4" s="7">
        <f t="shared" si="0"/>
        <v>3</v>
      </c>
      <c r="B4" s="7">
        <v>63</v>
      </c>
      <c r="C4" s="13" t="s">
        <v>79</v>
      </c>
      <c r="D4" s="8" t="s">
        <v>55</v>
      </c>
      <c r="E4" s="7">
        <v>92</v>
      </c>
      <c r="F4" s="28">
        <v>0.0027398148148148147</v>
      </c>
      <c r="G4" s="7"/>
      <c r="H4" s="28"/>
    </row>
    <row r="5" spans="1:8" ht="23.25" customHeight="1">
      <c r="A5" s="7">
        <f t="shared" si="0"/>
        <v>4</v>
      </c>
      <c r="B5" s="15">
        <v>39</v>
      </c>
      <c r="C5" s="15" t="str">
        <f>'D2 LD'!$B$1</f>
        <v>St.#</v>
      </c>
      <c r="D5" s="16" t="s">
        <v>48</v>
      </c>
      <c r="E5" s="15">
        <v>90</v>
      </c>
      <c r="F5" s="29">
        <v>0.0017201388888888889</v>
      </c>
      <c r="G5" s="15"/>
      <c r="H5" s="29"/>
    </row>
    <row r="6" spans="1:8" ht="12.75">
      <c r="A6" s="7">
        <f t="shared" si="0"/>
        <v>5</v>
      </c>
      <c r="B6" s="15">
        <v>61</v>
      </c>
      <c r="C6" s="16" t="s">
        <v>71</v>
      </c>
      <c r="D6" s="21" t="s">
        <v>51</v>
      </c>
      <c r="E6" s="15">
        <v>90</v>
      </c>
      <c r="F6" s="29">
        <v>0.0017547453703703703</v>
      </c>
      <c r="G6" s="15"/>
      <c r="H6" s="29"/>
    </row>
    <row r="7" spans="1:8" ht="12.75">
      <c r="A7" s="7">
        <f t="shared" si="0"/>
        <v>6</v>
      </c>
      <c r="B7" s="15">
        <v>3</v>
      </c>
      <c r="C7" s="16" t="s">
        <v>65</v>
      </c>
      <c r="D7" s="16" t="s">
        <v>35</v>
      </c>
      <c r="E7" s="17">
        <v>88</v>
      </c>
      <c r="F7" s="29">
        <v>0.0024649305555555557</v>
      </c>
      <c r="G7" s="15"/>
      <c r="H7" s="29"/>
    </row>
    <row r="8" spans="1:8" ht="12.75">
      <c r="A8" s="7">
        <f t="shared" si="0"/>
        <v>7</v>
      </c>
      <c r="B8" s="15">
        <v>64</v>
      </c>
      <c r="C8" s="16" t="s">
        <v>78</v>
      </c>
      <c r="D8" s="21" t="s">
        <v>31</v>
      </c>
      <c r="E8" s="15">
        <v>86</v>
      </c>
      <c r="F8" s="29">
        <v>0.002147337962962963</v>
      </c>
      <c r="G8" s="15"/>
      <c r="H8" s="29"/>
    </row>
    <row r="9" spans="1:8" ht="12.75">
      <c r="A9" s="7">
        <f t="shared" si="0"/>
        <v>8</v>
      </c>
      <c r="B9" s="15">
        <v>68</v>
      </c>
      <c r="C9" s="16" t="s">
        <v>75</v>
      </c>
      <c r="D9" s="21" t="s">
        <v>35</v>
      </c>
      <c r="E9" s="15">
        <v>86</v>
      </c>
      <c r="F9" s="29">
        <v>0.0025625</v>
      </c>
      <c r="G9" s="15"/>
      <c r="H9" s="29"/>
    </row>
    <row r="10" spans="1:8" ht="12.75">
      <c r="A10" s="7">
        <f t="shared" si="0"/>
        <v>9</v>
      </c>
      <c r="B10" s="15">
        <v>2</v>
      </c>
      <c r="C10" s="16" t="s">
        <v>72</v>
      </c>
      <c r="D10" s="16" t="s">
        <v>57</v>
      </c>
      <c r="E10" s="17">
        <v>86</v>
      </c>
      <c r="F10" s="29">
        <v>0.0026673611111111112</v>
      </c>
      <c r="G10" s="15"/>
      <c r="H10" s="29"/>
    </row>
    <row r="11" spans="1:8" ht="12.75">
      <c r="A11" s="7">
        <f t="shared" si="0"/>
        <v>10</v>
      </c>
      <c r="B11" s="15">
        <v>60</v>
      </c>
      <c r="C11" s="16" t="s">
        <v>70</v>
      </c>
      <c r="D11" s="21" t="s">
        <v>35</v>
      </c>
      <c r="E11" s="15">
        <v>84</v>
      </c>
      <c r="F11" s="29">
        <v>0.0023408564814814815</v>
      </c>
      <c r="G11" s="15"/>
      <c r="H11" s="29"/>
    </row>
    <row r="12" spans="1:8" ht="12.75">
      <c r="A12" s="7">
        <f t="shared" si="0"/>
        <v>11</v>
      </c>
      <c r="B12" s="15">
        <v>6</v>
      </c>
      <c r="C12" s="16" t="s">
        <v>66</v>
      </c>
      <c r="D12" s="16" t="s">
        <v>67</v>
      </c>
      <c r="E12" s="17">
        <v>82</v>
      </c>
      <c r="F12" s="29">
        <v>0.0019150462962962964</v>
      </c>
      <c r="G12" s="15"/>
      <c r="H12" s="29"/>
    </row>
    <row r="13" spans="1:8" ht="12.75">
      <c r="A13" s="7">
        <f t="shared" si="0"/>
        <v>12</v>
      </c>
      <c r="B13" s="15">
        <v>67</v>
      </c>
      <c r="C13" s="16" t="s">
        <v>80</v>
      </c>
      <c r="D13" s="21" t="s">
        <v>81</v>
      </c>
      <c r="E13" s="15">
        <v>76</v>
      </c>
      <c r="F13" s="29">
        <v>0.0017299768518518517</v>
      </c>
      <c r="G13" s="15"/>
      <c r="H13" s="29"/>
    </row>
    <row r="14" spans="1:8" ht="12.75">
      <c r="A14" s="7">
        <f t="shared" si="0"/>
        <v>13</v>
      </c>
      <c r="B14" s="15">
        <v>7</v>
      </c>
      <c r="C14" s="16" t="s">
        <v>68</v>
      </c>
      <c r="D14" s="16" t="s">
        <v>69</v>
      </c>
      <c r="E14" s="17">
        <v>72</v>
      </c>
      <c r="F14" s="29">
        <v>0.0016478009259259258</v>
      </c>
      <c r="G14" s="15"/>
      <c r="H14" s="29"/>
    </row>
    <row r="15" spans="1:8" ht="12.75">
      <c r="A15" s="7">
        <f t="shared" si="0"/>
        <v>14</v>
      </c>
      <c r="B15" s="15">
        <v>62</v>
      </c>
      <c r="C15" s="16" t="s">
        <v>76</v>
      </c>
      <c r="D15" s="21" t="s">
        <v>48</v>
      </c>
      <c r="E15" s="15">
        <v>70</v>
      </c>
      <c r="F15" s="29">
        <v>0.0023921296296296295</v>
      </c>
      <c r="G15" s="15"/>
      <c r="H15" s="29"/>
    </row>
    <row r="16" spans="1:8" ht="12.75">
      <c r="A16" s="7">
        <f t="shared" si="0"/>
        <v>15</v>
      </c>
      <c r="B16" s="15">
        <v>5</v>
      </c>
      <c r="C16" s="16" t="s">
        <v>82</v>
      </c>
      <c r="D16" s="16" t="s">
        <v>48</v>
      </c>
      <c r="E16" s="17">
        <v>58</v>
      </c>
      <c r="F16" s="29">
        <v>0.0022804398148148146</v>
      </c>
      <c r="G16" s="15"/>
      <c r="H16" s="29"/>
    </row>
  </sheetData>
  <printOptions/>
  <pageMargins left="0.75" right="0.39" top="1.38" bottom="0.8" header="0.4" footer="0.41"/>
  <pageSetup horizontalDpi="300" verticalDpi="300" orientation="portrait" paperSize="9" r:id="rId1"/>
  <headerFooter alignWithMargins="0">
    <oddHeader>&amp;L
&amp;"MS Sans Serif,Fett Kursiv"Gewicht Präzision ABS&amp;C&amp;"MS Sans Serif,Fett"&amp;14 44. Internationales Casting Hallenturnier 26.03.2005 Berlin&amp;R
&amp;"MS Sans Serif,Fett Kursiv"Spinning Accuracy Arenberg ABS</oddHeader>
    <oddFooter>&amp;L&amp;8&amp;A&amp;R&amp;O
&amp;8Verband Deutscher Sportfischer e. V.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4"/>
  <dimension ref="A1:H1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18.57421875" style="22" bestFit="1" customWidth="1"/>
    <col min="4" max="4" width="30.28125" style="22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108</v>
      </c>
      <c r="F1" s="5" t="s">
        <v>109</v>
      </c>
      <c r="G1" s="2"/>
      <c r="H1" s="5"/>
    </row>
    <row r="2" spans="1:8" ht="26.25" customHeight="1">
      <c r="A2" s="7">
        <v>1</v>
      </c>
      <c r="B2" s="7">
        <v>85</v>
      </c>
      <c r="C2" s="13" t="s">
        <v>84</v>
      </c>
      <c r="D2" s="13" t="s">
        <v>9</v>
      </c>
      <c r="E2" s="7">
        <v>96</v>
      </c>
      <c r="F2" s="28">
        <v>0.001400462962962963</v>
      </c>
      <c r="G2" s="7"/>
      <c r="H2" s="28"/>
    </row>
    <row r="3" spans="1:8" ht="12.75">
      <c r="A3" s="7">
        <f aca="true" t="shared" si="0" ref="A3:A12">A2+1</f>
        <v>2</v>
      </c>
      <c r="B3" s="7">
        <v>69</v>
      </c>
      <c r="C3" s="13" t="s">
        <v>88</v>
      </c>
      <c r="D3" s="13" t="s">
        <v>45</v>
      </c>
      <c r="E3" s="7">
        <v>92</v>
      </c>
      <c r="F3" s="28">
        <v>0.001243865740740741</v>
      </c>
      <c r="G3" s="7"/>
      <c r="H3" s="28"/>
    </row>
    <row r="4" spans="1:8" ht="12.75">
      <c r="A4" s="7">
        <f t="shared" si="0"/>
        <v>3</v>
      </c>
      <c r="B4" s="7">
        <v>86</v>
      </c>
      <c r="C4" s="13" t="s">
        <v>89</v>
      </c>
      <c r="D4" s="13" t="s">
        <v>90</v>
      </c>
      <c r="E4" s="7">
        <v>88</v>
      </c>
      <c r="F4" s="28">
        <v>0.0016550925925925926</v>
      </c>
      <c r="G4" s="7"/>
      <c r="H4" s="28"/>
    </row>
    <row r="5" spans="1:8" ht="23.25" customHeight="1">
      <c r="A5" s="7">
        <f t="shared" si="0"/>
        <v>4</v>
      </c>
      <c r="B5" s="15">
        <v>70</v>
      </c>
      <c r="C5" s="15" t="str">
        <f>'D2 LD'!$B$1</f>
        <v>St.#</v>
      </c>
      <c r="D5" s="16" t="s">
        <v>51</v>
      </c>
      <c r="E5" s="15">
        <v>88</v>
      </c>
      <c r="F5" s="29">
        <v>0.001918171296296296</v>
      </c>
      <c r="G5" s="15"/>
      <c r="H5" s="29"/>
    </row>
    <row r="6" spans="1:8" ht="12.75">
      <c r="A6" s="7">
        <f t="shared" si="0"/>
        <v>5</v>
      </c>
      <c r="B6" s="15">
        <v>81</v>
      </c>
      <c r="C6" s="16" t="s">
        <v>83</v>
      </c>
      <c r="D6" s="16" t="s">
        <v>45</v>
      </c>
      <c r="E6" s="15">
        <v>86</v>
      </c>
      <c r="F6" s="29">
        <v>0.0013425925925925925</v>
      </c>
      <c r="G6" s="15"/>
      <c r="H6" s="29"/>
    </row>
    <row r="7" spans="1:8" ht="12.75">
      <c r="A7" s="7">
        <f t="shared" si="0"/>
        <v>6</v>
      </c>
      <c r="B7" s="15">
        <v>83</v>
      </c>
      <c r="C7" s="16" t="s">
        <v>86</v>
      </c>
      <c r="D7" s="16" t="s">
        <v>81</v>
      </c>
      <c r="E7" s="15">
        <v>86</v>
      </c>
      <c r="F7" s="29">
        <v>0.001597222222222222</v>
      </c>
      <c r="G7" s="15"/>
      <c r="H7" s="29"/>
    </row>
    <row r="8" spans="1:8" ht="12.75">
      <c r="A8" s="7">
        <f t="shared" si="0"/>
        <v>7</v>
      </c>
      <c r="B8" s="15">
        <v>87</v>
      </c>
      <c r="C8" s="16" t="s">
        <v>85</v>
      </c>
      <c r="D8" s="16" t="s">
        <v>48</v>
      </c>
      <c r="E8" s="15">
        <v>84</v>
      </c>
      <c r="F8" s="29">
        <v>0.0017476851851851852</v>
      </c>
      <c r="G8" s="15"/>
      <c r="H8" s="29"/>
    </row>
    <row r="9" spans="1:8" ht="12.75">
      <c r="A9" s="7">
        <f t="shared" si="0"/>
        <v>8</v>
      </c>
      <c r="B9" s="15">
        <v>88</v>
      </c>
      <c r="C9" s="16" t="s">
        <v>87</v>
      </c>
      <c r="D9" s="16" t="s">
        <v>81</v>
      </c>
      <c r="E9" s="19">
        <v>78</v>
      </c>
      <c r="F9" s="18">
        <v>0.0014351851851851854</v>
      </c>
      <c r="G9" s="19"/>
      <c r="H9" s="18"/>
    </row>
    <row r="10" spans="1:8" ht="12.75">
      <c r="A10" s="7">
        <f t="shared" si="0"/>
        <v>9</v>
      </c>
      <c r="B10" s="15">
        <v>8</v>
      </c>
      <c r="C10" s="16" t="s">
        <v>91</v>
      </c>
      <c r="D10" s="16" t="s">
        <v>92</v>
      </c>
      <c r="E10" s="17">
        <v>74</v>
      </c>
      <c r="F10" s="29">
        <v>0.0022145833333333336</v>
      </c>
      <c r="G10" s="15"/>
      <c r="H10" s="29"/>
    </row>
    <row r="11" spans="1:8" ht="12.75">
      <c r="A11" s="7">
        <f t="shared" si="0"/>
        <v>10</v>
      </c>
      <c r="B11" s="15">
        <v>90</v>
      </c>
      <c r="C11" s="16" t="s">
        <v>95</v>
      </c>
      <c r="D11" s="16" t="s">
        <v>55</v>
      </c>
      <c r="E11" s="19">
        <v>64</v>
      </c>
      <c r="F11" s="18">
        <v>0.0015393518518518519</v>
      </c>
      <c r="G11" s="19"/>
      <c r="H11" s="18"/>
    </row>
    <row r="12" spans="1:8" ht="12.75">
      <c r="A12" s="7">
        <f t="shared" si="0"/>
        <v>11</v>
      </c>
      <c r="B12" s="15">
        <v>89</v>
      </c>
      <c r="C12" s="16" t="s">
        <v>94</v>
      </c>
      <c r="D12" s="16" t="s">
        <v>51</v>
      </c>
      <c r="E12" s="19">
        <v>56</v>
      </c>
      <c r="F12" s="18">
        <v>0.0020370370370370373</v>
      </c>
      <c r="G12" s="19"/>
      <c r="H12" s="18"/>
    </row>
  </sheetData>
  <printOptions/>
  <pageMargins left="0.75" right="0.39" top="1.38" bottom="0.8" header="0.4" footer="0.41"/>
  <pageSetup horizontalDpi="300" verticalDpi="300" orientation="portrait" paperSize="9" r:id="rId1"/>
  <headerFooter alignWithMargins="0">
    <oddHeader>&amp;L
&amp;"MS Sans Serif,Fett Kursiv"Gewicht Präzision AJM&amp;C&amp;"MS Sans Serif,Fett"&amp;14 44. Internationales Casting Hallenturnier 26.03.2005 Berlin&amp;R
&amp;"MS Sans Serif,Fett Kursiv"Spinning Accuracy Arenberg AJM</oddHeader>
    <oddFooter>&amp;L&amp;8&amp;A&amp;R&amp;O
&amp;8Verband Deutscher Sportfischer e. V.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55"/>
  <dimension ref="A1:H10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8.57421875" style="22" bestFit="1" customWidth="1"/>
    <col min="4" max="4" width="19.00390625" style="22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108</v>
      </c>
      <c r="F1" s="5" t="s">
        <v>109</v>
      </c>
      <c r="G1" s="2"/>
      <c r="H1" s="5"/>
    </row>
    <row r="2" spans="1:8" ht="26.25" customHeight="1">
      <c r="A2" s="7">
        <v>1</v>
      </c>
      <c r="B2" s="7">
        <v>119</v>
      </c>
      <c r="C2" s="24" t="s">
        <v>96</v>
      </c>
      <c r="D2" s="24" t="s">
        <v>90</v>
      </c>
      <c r="E2" s="11">
        <v>94</v>
      </c>
      <c r="F2" s="10">
        <v>0.0019148148148148147</v>
      </c>
      <c r="G2" s="11"/>
      <c r="H2" s="10"/>
    </row>
    <row r="3" spans="1:8" ht="12.75">
      <c r="A3" s="7">
        <f aca="true" t="shared" si="0" ref="A3:A10">A2+1</f>
        <v>2</v>
      </c>
      <c r="B3" s="7">
        <v>108</v>
      </c>
      <c r="C3" s="24" t="s">
        <v>98</v>
      </c>
      <c r="D3" s="24" t="s">
        <v>90</v>
      </c>
      <c r="E3" s="11">
        <v>92</v>
      </c>
      <c r="F3" s="10">
        <v>0.001838888888888889</v>
      </c>
      <c r="G3" s="11"/>
      <c r="H3" s="10"/>
    </row>
    <row r="4" spans="1:8" ht="12.75">
      <c r="A4" s="7">
        <f t="shared" si="0"/>
        <v>3</v>
      </c>
      <c r="B4" s="7">
        <v>117</v>
      </c>
      <c r="C4" s="24" t="s">
        <v>99</v>
      </c>
      <c r="D4" s="24" t="s">
        <v>7</v>
      </c>
      <c r="E4" s="11">
        <v>92</v>
      </c>
      <c r="F4" s="10">
        <v>0.0018710648148148148</v>
      </c>
      <c r="G4" s="11"/>
      <c r="H4" s="10"/>
    </row>
    <row r="5" spans="1:8" ht="23.25" customHeight="1">
      <c r="A5" s="7">
        <f t="shared" si="0"/>
        <v>4</v>
      </c>
      <c r="B5" s="15">
        <v>101</v>
      </c>
      <c r="C5" s="15" t="str">
        <f>'D2 LD'!$B$1</f>
        <v>St.#</v>
      </c>
      <c r="D5" s="26" t="s">
        <v>21</v>
      </c>
      <c r="E5" s="19">
        <v>84</v>
      </c>
      <c r="F5" s="18">
        <v>0.00219212962962963</v>
      </c>
      <c r="G5" s="19"/>
      <c r="H5" s="18"/>
    </row>
    <row r="6" spans="1:8" ht="12.75">
      <c r="A6" s="7">
        <f t="shared" si="0"/>
        <v>5</v>
      </c>
      <c r="B6" s="15">
        <v>107</v>
      </c>
      <c r="C6" s="26" t="s">
        <v>101</v>
      </c>
      <c r="D6" s="16" t="s">
        <v>81</v>
      </c>
      <c r="E6" s="19">
        <v>82</v>
      </c>
      <c r="F6" s="18">
        <v>0.002820601851851852</v>
      </c>
      <c r="G6" s="19"/>
      <c r="H6" s="18"/>
    </row>
    <row r="7" spans="1:8" ht="12.75">
      <c r="A7" s="7">
        <f t="shared" si="0"/>
        <v>6</v>
      </c>
      <c r="B7" s="15">
        <v>91</v>
      </c>
      <c r="C7" s="16" t="s">
        <v>100</v>
      </c>
      <c r="D7" s="16" t="s">
        <v>81</v>
      </c>
      <c r="E7" s="19">
        <v>72</v>
      </c>
      <c r="F7" s="18">
        <v>0.0016666666666666668</v>
      </c>
      <c r="G7" s="19"/>
      <c r="H7" s="18"/>
    </row>
    <row r="8" spans="1:8" ht="12.75">
      <c r="A8" s="7">
        <f t="shared" si="0"/>
        <v>7</v>
      </c>
      <c r="B8" s="15">
        <v>118</v>
      </c>
      <c r="C8" s="26" t="s">
        <v>102</v>
      </c>
      <c r="D8" s="26" t="s">
        <v>51</v>
      </c>
      <c r="E8" s="19">
        <v>70</v>
      </c>
      <c r="F8" s="18">
        <v>0.0018771990740740743</v>
      </c>
      <c r="G8" s="19"/>
      <c r="H8" s="18"/>
    </row>
    <row r="9" spans="1:8" ht="12.75">
      <c r="A9" s="7">
        <f t="shared" si="0"/>
        <v>8</v>
      </c>
      <c r="B9" s="15">
        <v>120</v>
      </c>
      <c r="C9" s="26" t="s">
        <v>103</v>
      </c>
      <c r="D9" s="26" t="s">
        <v>90</v>
      </c>
      <c r="E9" s="19">
        <v>62</v>
      </c>
      <c r="F9" s="18">
        <v>0.0020334490740740742</v>
      </c>
      <c r="G9" s="19"/>
      <c r="H9" s="18"/>
    </row>
    <row r="10" spans="1:8" ht="12.75">
      <c r="A10" s="7">
        <f t="shared" si="0"/>
        <v>9</v>
      </c>
      <c r="B10" s="15">
        <v>109</v>
      </c>
      <c r="C10" s="26" t="s">
        <v>104</v>
      </c>
      <c r="D10" s="26" t="s">
        <v>90</v>
      </c>
      <c r="E10" s="19">
        <v>8</v>
      </c>
      <c r="F10" s="18">
        <v>0.002923842592592593</v>
      </c>
      <c r="G10" s="19"/>
      <c r="H10" s="18"/>
    </row>
  </sheetData>
  <printOptions/>
  <pageMargins left="0.75" right="0.39" top="1.38" bottom="0.8" header="0.4" footer="0.41"/>
  <pageSetup horizontalDpi="300" verticalDpi="300" orientation="portrait" paperSize="9" r:id="rId1"/>
  <headerFooter alignWithMargins="0">
    <oddHeader>&amp;L
&amp;"MS Sans Serif,Fett Kursiv"Gewicht Präzision AJW&amp;C&amp;"MS Sans Serif,Fett"&amp;14 44. Internationales Casting Hallenturnier 26.03.2005 Berlin&amp;R
&amp;"MS Sans Serif,Fett Kursiv"Spinning Accuracy Arenberg AJW</oddHeader>
    <oddFooter>&amp;L&amp;8&amp;A&amp;R&amp;O
&amp;8Verband Deutscher Sportfischer e. V.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1:H3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20.00390625" style="22" bestFit="1" customWidth="1"/>
    <col min="4" max="4" width="26.0039062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39" t="s">
        <v>110</v>
      </c>
      <c r="F1" s="5" t="s">
        <v>111</v>
      </c>
      <c r="G1" s="2"/>
      <c r="H1" s="5"/>
    </row>
    <row r="2" spans="1:8" ht="26.25" customHeight="1">
      <c r="A2" s="7">
        <v>1</v>
      </c>
      <c r="B2" s="7">
        <v>20</v>
      </c>
      <c r="C2" s="13" t="s">
        <v>20</v>
      </c>
      <c r="D2" s="13" t="s">
        <v>21</v>
      </c>
      <c r="E2" s="7">
        <v>100</v>
      </c>
      <c r="F2" s="28">
        <v>0.001956597222222222</v>
      </c>
      <c r="G2" s="7"/>
      <c r="H2" s="28"/>
    </row>
    <row r="3" spans="1:8" ht="12.75">
      <c r="A3" s="7">
        <f aca="true" t="shared" si="0" ref="A3:A36">A2+1</f>
        <v>2</v>
      </c>
      <c r="B3" s="7">
        <v>21</v>
      </c>
      <c r="C3" s="13" t="s">
        <v>38</v>
      </c>
      <c r="D3" s="13" t="s">
        <v>31</v>
      </c>
      <c r="E3" s="7">
        <v>100</v>
      </c>
      <c r="F3" s="28">
        <v>0.0025358796296296297</v>
      </c>
      <c r="G3" s="7"/>
      <c r="H3" s="28"/>
    </row>
    <row r="4" spans="1:8" ht="12.75">
      <c r="A4" s="7">
        <f t="shared" si="0"/>
        <v>3</v>
      </c>
      <c r="B4" s="7">
        <v>11</v>
      </c>
      <c r="C4" s="13" t="s">
        <v>13</v>
      </c>
      <c r="D4" s="13" t="s">
        <v>7</v>
      </c>
      <c r="E4" s="7">
        <v>100</v>
      </c>
      <c r="F4" s="28">
        <v>0.0026523148148148144</v>
      </c>
      <c r="G4" s="7"/>
      <c r="H4" s="28"/>
    </row>
    <row r="5" spans="1:8" ht="23.25" customHeight="1">
      <c r="A5" s="7">
        <f t="shared" si="0"/>
        <v>4</v>
      </c>
      <c r="B5" s="15">
        <v>44</v>
      </c>
      <c r="C5" s="16" t="s">
        <v>36</v>
      </c>
      <c r="D5" s="21" t="s">
        <v>37</v>
      </c>
      <c r="E5" s="15">
        <v>100</v>
      </c>
      <c r="F5" s="29">
        <v>0.0027883101851851853</v>
      </c>
      <c r="G5" s="15"/>
      <c r="H5" s="29"/>
    </row>
    <row r="6" spans="1:8" ht="12.75">
      <c r="A6" s="7">
        <f t="shared" si="0"/>
        <v>5</v>
      </c>
      <c r="B6" s="15">
        <v>33</v>
      </c>
      <c r="C6" s="16" t="s">
        <v>33</v>
      </c>
      <c r="D6" s="16" t="s">
        <v>18</v>
      </c>
      <c r="E6" s="15">
        <v>100</v>
      </c>
      <c r="F6" s="29">
        <v>0.0037393518518518518</v>
      </c>
      <c r="G6" s="15"/>
      <c r="H6" s="29"/>
    </row>
    <row r="7" spans="1:8" ht="12.75">
      <c r="A7" s="7">
        <f t="shared" si="0"/>
        <v>6</v>
      </c>
      <c r="B7" s="15">
        <v>45</v>
      </c>
      <c r="C7" s="16" t="s">
        <v>26</v>
      </c>
      <c r="D7" s="16" t="s">
        <v>9</v>
      </c>
      <c r="E7" s="15">
        <v>95</v>
      </c>
      <c r="F7" s="29">
        <v>0.0021046296296296295</v>
      </c>
      <c r="G7" s="15"/>
      <c r="H7" s="29"/>
    </row>
    <row r="8" spans="1:8" ht="12.75">
      <c r="A8" s="7">
        <f t="shared" si="0"/>
        <v>7</v>
      </c>
      <c r="B8" s="15">
        <v>24</v>
      </c>
      <c r="C8" s="16" t="s">
        <v>25</v>
      </c>
      <c r="D8" s="21" t="s">
        <v>7</v>
      </c>
      <c r="E8" s="15">
        <v>95</v>
      </c>
      <c r="F8" s="29">
        <v>0.0022722222222222224</v>
      </c>
      <c r="G8" s="15"/>
      <c r="H8" s="29"/>
    </row>
    <row r="9" spans="1:8" ht="12.75">
      <c r="A9" s="7">
        <f t="shared" si="0"/>
        <v>8</v>
      </c>
      <c r="B9" s="15">
        <v>10</v>
      </c>
      <c r="C9" s="16" t="s">
        <v>16</v>
      </c>
      <c r="D9" s="16" t="s">
        <v>12</v>
      </c>
      <c r="E9" s="17">
        <v>95</v>
      </c>
      <c r="F9" s="29">
        <v>0.002634490740740741</v>
      </c>
      <c r="G9" s="15"/>
      <c r="H9" s="29"/>
    </row>
    <row r="10" spans="1:8" ht="12.75">
      <c r="A10" s="7">
        <f t="shared" si="0"/>
        <v>9</v>
      </c>
      <c r="B10" s="15">
        <v>38</v>
      </c>
      <c r="C10" s="16" t="s">
        <v>39</v>
      </c>
      <c r="D10" s="16" t="s">
        <v>21</v>
      </c>
      <c r="E10" s="15">
        <v>95</v>
      </c>
      <c r="F10" s="29">
        <v>0.002707638888888889</v>
      </c>
      <c r="G10" s="15"/>
      <c r="H10" s="29"/>
    </row>
    <row r="11" spans="1:8" ht="12.75">
      <c r="A11" s="7">
        <f t="shared" si="0"/>
        <v>10</v>
      </c>
      <c r="B11" s="15">
        <v>31</v>
      </c>
      <c r="C11" s="16" t="s">
        <v>23</v>
      </c>
      <c r="D11" s="21" t="s">
        <v>9</v>
      </c>
      <c r="E11" s="15">
        <v>95</v>
      </c>
      <c r="F11" s="29">
        <v>0.0028497685185185184</v>
      </c>
      <c r="G11" s="15"/>
      <c r="H11" s="29"/>
    </row>
    <row r="12" spans="1:8" ht="12.75">
      <c r="A12" s="7">
        <f t="shared" si="0"/>
        <v>11</v>
      </c>
      <c r="B12" s="15">
        <v>32</v>
      </c>
      <c r="C12" s="16" t="s">
        <v>42</v>
      </c>
      <c r="D12" s="16" t="s">
        <v>7</v>
      </c>
      <c r="E12" s="15">
        <v>95</v>
      </c>
      <c r="F12" s="29">
        <v>0.0030096064814814816</v>
      </c>
      <c r="G12" s="15"/>
      <c r="H12" s="29"/>
    </row>
    <row r="13" spans="1:8" ht="12.75">
      <c r="A13" s="7">
        <f t="shared" si="0"/>
        <v>12</v>
      </c>
      <c r="B13" s="15">
        <v>15</v>
      </c>
      <c r="C13" s="16" t="s">
        <v>34</v>
      </c>
      <c r="D13" s="16" t="s">
        <v>35</v>
      </c>
      <c r="E13" s="15">
        <v>95</v>
      </c>
      <c r="F13" s="29">
        <v>0.003227430555555556</v>
      </c>
      <c r="G13" s="15"/>
      <c r="H13" s="29"/>
    </row>
    <row r="14" spans="1:8" ht="12.75">
      <c r="A14" s="7">
        <f t="shared" si="0"/>
        <v>13</v>
      </c>
      <c r="B14" s="15">
        <v>26</v>
      </c>
      <c r="C14" s="16" t="s">
        <v>43</v>
      </c>
      <c r="D14" s="21" t="s">
        <v>18</v>
      </c>
      <c r="E14" s="15">
        <v>95</v>
      </c>
      <c r="F14" s="29">
        <v>0.0035499999999999998</v>
      </c>
      <c r="G14" s="15"/>
      <c r="H14" s="29"/>
    </row>
    <row r="15" spans="1:8" ht="12.75">
      <c r="A15" s="7">
        <f t="shared" si="0"/>
        <v>14</v>
      </c>
      <c r="B15" s="15">
        <v>41</v>
      </c>
      <c r="C15" s="16" t="s">
        <v>11</v>
      </c>
      <c r="D15" s="16" t="s">
        <v>12</v>
      </c>
      <c r="E15" s="15">
        <v>90</v>
      </c>
      <c r="F15" s="29">
        <v>0.0030111111111111115</v>
      </c>
      <c r="G15" s="15"/>
      <c r="H15" s="29"/>
    </row>
    <row r="16" spans="1:8" ht="12.75">
      <c r="A16" s="7">
        <f t="shared" si="0"/>
        <v>15</v>
      </c>
      <c r="B16" s="15">
        <v>9</v>
      </c>
      <c r="C16" s="16" t="s">
        <v>14</v>
      </c>
      <c r="D16" s="16" t="s">
        <v>15</v>
      </c>
      <c r="E16" s="17">
        <v>90</v>
      </c>
      <c r="F16" s="29">
        <v>0.004007870370370371</v>
      </c>
      <c r="G16" s="15"/>
      <c r="H16" s="29"/>
    </row>
    <row r="17" spans="1:8" ht="12.75">
      <c r="A17" s="7">
        <f t="shared" si="0"/>
        <v>16</v>
      </c>
      <c r="B17" s="15">
        <v>36</v>
      </c>
      <c r="C17" s="16" t="s">
        <v>40</v>
      </c>
      <c r="D17" s="16" t="s">
        <v>35</v>
      </c>
      <c r="E17" s="15">
        <v>90</v>
      </c>
      <c r="F17" s="29">
        <v>0.00402962962962963</v>
      </c>
      <c r="G17" s="15"/>
      <c r="H17" s="29"/>
    </row>
    <row r="18" spans="1:8" ht="12.75">
      <c r="A18" s="7">
        <f t="shared" si="0"/>
        <v>17</v>
      </c>
      <c r="B18" s="15">
        <v>16</v>
      </c>
      <c r="C18" s="16" t="s">
        <v>49</v>
      </c>
      <c r="D18" s="16" t="s">
        <v>18</v>
      </c>
      <c r="E18" s="15">
        <v>90</v>
      </c>
      <c r="F18" s="29">
        <v>0.0041231481481481475</v>
      </c>
      <c r="G18" s="15"/>
      <c r="H18" s="29"/>
    </row>
    <row r="19" spans="1:8" ht="12.75">
      <c r="A19" s="7">
        <f t="shared" si="0"/>
        <v>18</v>
      </c>
      <c r="B19" s="15">
        <v>34</v>
      </c>
      <c r="C19" s="16" t="s">
        <v>46</v>
      </c>
      <c r="D19" s="16" t="s">
        <v>21</v>
      </c>
      <c r="E19" s="15">
        <v>85</v>
      </c>
      <c r="F19" s="29">
        <v>0.0026583333333333333</v>
      </c>
      <c r="G19" s="15"/>
      <c r="H19" s="29"/>
    </row>
    <row r="20" spans="1:8" ht="12.75">
      <c r="A20" s="7">
        <f t="shared" si="0"/>
        <v>19</v>
      </c>
      <c r="B20" s="15">
        <v>19</v>
      </c>
      <c r="C20" s="16" t="s">
        <v>27</v>
      </c>
      <c r="D20" s="16" t="s">
        <v>7</v>
      </c>
      <c r="E20" s="15">
        <v>85</v>
      </c>
      <c r="F20" s="29">
        <v>0.002809606481481482</v>
      </c>
      <c r="G20" s="15"/>
      <c r="H20" s="29"/>
    </row>
    <row r="21" spans="1:8" ht="12.75">
      <c r="A21" s="7">
        <f t="shared" si="0"/>
        <v>20</v>
      </c>
      <c r="B21" s="15">
        <v>13</v>
      </c>
      <c r="C21" s="16" t="s">
        <v>19</v>
      </c>
      <c r="D21" s="16" t="s">
        <v>18</v>
      </c>
      <c r="E21" s="15">
        <v>85</v>
      </c>
      <c r="F21" s="29">
        <v>0.0028255787037037034</v>
      </c>
      <c r="G21" s="15"/>
      <c r="H21" s="29"/>
    </row>
    <row r="22" spans="1:8" ht="12.75">
      <c r="A22" s="7">
        <f t="shared" si="0"/>
        <v>21</v>
      </c>
      <c r="B22" s="15">
        <v>48</v>
      </c>
      <c r="C22" s="16" t="s">
        <v>28</v>
      </c>
      <c r="D22" s="16" t="s">
        <v>29</v>
      </c>
      <c r="E22" s="15">
        <v>85</v>
      </c>
      <c r="F22" s="29">
        <v>0.002858449074074074</v>
      </c>
      <c r="G22" s="15"/>
      <c r="H22" s="29"/>
    </row>
    <row r="23" spans="1:8" ht="12.75">
      <c r="A23" s="7">
        <f t="shared" si="0"/>
        <v>22</v>
      </c>
      <c r="B23" s="15">
        <v>49</v>
      </c>
      <c r="C23" s="21" t="s">
        <v>6</v>
      </c>
      <c r="D23" s="21" t="s">
        <v>7</v>
      </c>
      <c r="E23" s="15">
        <v>85</v>
      </c>
      <c r="F23" s="29">
        <v>0.0035384259259259258</v>
      </c>
      <c r="G23" s="15"/>
      <c r="H23" s="29"/>
    </row>
    <row r="24" spans="1:8" ht="12.75">
      <c r="A24" s="7">
        <f t="shared" si="0"/>
        <v>23</v>
      </c>
      <c r="B24" s="15">
        <v>12</v>
      </c>
      <c r="C24" s="16" t="s">
        <v>8</v>
      </c>
      <c r="D24" s="16" t="s">
        <v>9</v>
      </c>
      <c r="E24" s="15">
        <v>85</v>
      </c>
      <c r="F24" s="29">
        <v>0.003810648148148148</v>
      </c>
      <c r="G24" s="15"/>
      <c r="H24" s="29"/>
    </row>
    <row r="25" spans="1:8" ht="12.75">
      <c r="A25" s="7">
        <f t="shared" si="0"/>
        <v>24</v>
      </c>
      <c r="B25" s="15">
        <v>47</v>
      </c>
      <c r="C25" s="21" t="s">
        <v>17</v>
      </c>
      <c r="D25" s="21" t="s">
        <v>18</v>
      </c>
      <c r="E25" s="15">
        <v>85</v>
      </c>
      <c r="F25" s="29">
        <v>0.004317824074074074</v>
      </c>
      <c r="G25" s="15"/>
      <c r="H25" s="29"/>
    </row>
    <row r="26" spans="1:8" ht="12.75">
      <c r="A26" s="7">
        <f t="shared" si="0"/>
        <v>25</v>
      </c>
      <c r="B26" s="15">
        <v>25</v>
      </c>
      <c r="C26" s="16" t="s">
        <v>41</v>
      </c>
      <c r="D26" s="16" t="s">
        <v>15</v>
      </c>
      <c r="E26" s="15">
        <v>80</v>
      </c>
      <c r="F26" s="29">
        <v>0.0026688657407407407</v>
      </c>
      <c r="G26" s="15"/>
      <c r="H26" s="29"/>
    </row>
    <row r="27" spans="1:8" ht="12.75">
      <c r="A27" s="7">
        <f t="shared" si="0"/>
        <v>26</v>
      </c>
      <c r="B27" s="15">
        <v>29</v>
      </c>
      <c r="C27" s="21" t="s">
        <v>44</v>
      </c>
      <c r="D27" s="21" t="s">
        <v>45</v>
      </c>
      <c r="E27" s="15">
        <v>80</v>
      </c>
      <c r="F27" s="29">
        <v>0.0030233796296296293</v>
      </c>
      <c r="G27" s="15"/>
      <c r="H27" s="29"/>
    </row>
    <row r="28" spans="1:8" ht="12.75">
      <c r="A28" s="7">
        <f t="shared" si="0"/>
        <v>27</v>
      </c>
      <c r="B28" s="15">
        <v>42</v>
      </c>
      <c r="C28" s="16" t="s">
        <v>22</v>
      </c>
      <c r="D28" s="16" t="s">
        <v>18</v>
      </c>
      <c r="E28" s="15">
        <v>80</v>
      </c>
      <c r="F28" s="29">
        <v>0.0031416666666666663</v>
      </c>
      <c r="G28" s="15"/>
      <c r="H28" s="29"/>
    </row>
    <row r="29" spans="1:8" ht="12.75">
      <c r="A29" s="7">
        <f t="shared" si="0"/>
        <v>28</v>
      </c>
      <c r="B29" s="15">
        <v>14</v>
      </c>
      <c r="C29" s="16" t="s">
        <v>47</v>
      </c>
      <c r="D29" s="16" t="s">
        <v>48</v>
      </c>
      <c r="E29" s="15">
        <v>80</v>
      </c>
      <c r="F29" s="29">
        <v>0.0032987268518518517</v>
      </c>
      <c r="G29" s="15"/>
      <c r="H29" s="29"/>
    </row>
    <row r="30" spans="1:8" ht="12.75">
      <c r="A30" s="7">
        <f t="shared" si="0"/>
        <v>29</v>
      </c>
      <c r="B30" s="15">
        <v>37</v>
      </c>
      <c r="C30" s="16" t="s">
        <v>30</v>
      </c>
      <c r="D30" s="21" t="s">
        <v>31</v>
      </c>
      <c r="E30" s="15">
        <v>75</v>
      </c>
      <c r="F30" s="29">
        <v>0.0028262731481481485</v>
      </c>
      <c r="G30" s="15"/>
      <c r="H30" s="29"/>
    </row>
    <row r="31" spans="1:8" ht="12.75">
      <c r="A31" s="7">
        <f t="shared" si="0"/>
        <v>30</v>
      </c>
      <c r="B31" s="15">
        <v>22</v>
      </c>
      <c r="C31" s="16" t="s">
        <v>32</v>
      </c>
      <c r="D31" s="16" t="s">
        <v>9</v>
      </c>
      <c r="E31" s="15">
        <v>75</v>
      </c>
      <c r="F31" s="29">
        <v>0.002967708333333334</v>
      </c>
      <c r="G31" s="15"/>
      <c r="H31" s="29"/>
    </row>
    <row r="32" spans="1:8" ht="12.75">
      <c r="A32" s="7">
        <f t="shared" si="0"/>
        <v>31</v>
      </c>
      <c r="B32" s="15">
        <v>18</v>
      </c>
      <c r="C32" s="16" t="s">
        <v>52</v>
      </c>
      <c r="D32" s="16" t="s">
        <v>53</v>
      </c>
      <c r="E32" s="15">
        <v>75</v>
      </c>
      <c r="F32" s="29">
        <v>0.003001736111111111</v>
      </c>
      <c r="G32" s="15"/>
      <c r="H32" s="29"/>
    </row>
    <row r="33" spans="1:8" ht="12.75">
      <c r="A33" s="7">
        <f t="shared" si="0"/>
        <v>32</v>
      </c>
      <c r="B33" s="15">
        <v>27</v>
      </c>
      <c r="C33" s="16" t="s">
        <v>24</v>
      </c>
      <c r="D33" s="16" t="s">
        <v>21</v>
      </c>
      <c r="E33" s="15">
        <v>75</v>
      </c>
      <c r="F33" s="29">
        <v>0.003014699074074074</v>
      </c>
      <c r="G33" s="15"/>
      <c r="H33" s="29"/>
    </row>
    <row r="34" spans="1:8" ht="12.75">
      <c r="A34" s="7">
        <f t="shared" si="0"/>
        <v>33</v>
      </c>
      <c r="B34" s="15">
        <v>40</v>
      </c>
      <c r="C34" s="16" t="s">
        <v>10</v>
      </c>
      <c r="D34" s="21" t="s">
        <v>9</v>
      </c>
      <c r="E34" s="15">
        <v>70</v>
      </c>
      <c r="F34" s="29">
        <v>0.003016087962962963</v>
      </c>
      <c r="G34" s="15"/>
      <c r="H34" s="29"/>
    </row>
    <row r="35" spans="1:8" ht="12.75">
      <c r="A35" s="7">
        <f t="shared" si="0"/>
        <v>34</v>
      </c>
      <c r="B35" s="15">
        <v>28</v>
      </c>
      <c r="C35" s="16" t="s">
        <v>54</v>
      </c>
      <c r="D35" s="16" t="s">
        <v>55</v>
      </c>
      <c r="E35" s="15">
        <v>60</v>
      </c>
      <c r="F35" s="29">
        <v>0.0026771990740740745</v>
      </c>
      <c r="G35" s="15"/>
      <c r="H35" s="29"/>
    </row>
    <row r="36" spans="1:8" ht="12.75">
      <c r="A36" s="7">
        <f t="shared" si="0"/>
        <v>35</v>
      </c>
      <c r="B36" s="15">
        <v>51</v>
      </c>
      <c r="C36" s="16" t="s">
        <v>50</v>
      </c>
      <c r="D36" s="21" t="s">
        <v>51</v>
      </c>
      <c r="E36" s="15">
        <v>55</v>
      </c>
      <c r="F36" s="29">
        <v>0.0036230324074074077</v>
      </c>
      <c r="G36" s="15"/>
      <c r="H36" s="29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Kursiv"Gewicht Ziel Herren&amp;C&amp;"MS Sans Serif,Fett"&amp;14 44. Internationales Casting Hallenturnier 26.03.2005 Berlin&amp;R
&amp;"MS Sans Serif,Fett Kursiv"Spinning Accuracy Skish Men</oddHeader>
    <oddFooter>&amp;L&amp;8&amp;A&amp;R&amp;O
&amp;8Verband Deutscher Sportfischer e. V.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H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6.7109375" style="22" bestFit="1" customWidth="1"/>
    <col min="4" max="4" width="26.00390625" style="22" bestFit="1" customWidth="1"/>
    <col min="5" max="5" width="10.421875" style="25" bestFit="1" customWidth="1"/>
    <col min="6" max="6" width="9.28125" style="25" bestFit="1" customWidth="1"/>
    <col min="7" max="7" width="9.140625" style="25" bestFit="1" customWidth="1"/>
    <col min="8" max="8" width="9.28125" style="25" bestFit="1" customWidth="1"/>
    <col min="9" max="16384" width="11.421875" style="25" customWidth="1"/>
  </cols>
  <sheetData>
    <row r="1" spans="1:8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9" t="s">
        <v>110</v>
      </c>
      <c r="F1" s="5" t="s">
        <v>111</v>
      </c>
      <c r="G1" s="2"/>
      <c r="H1" s="5"/>
    </row>
    <row r="2" spans="1:8" ht="26.25" customHeight="1">
      <c r="A2" s="7">
        <v>1</v>
      </c>
      <c r="B2" s="7">
        <v>100</v>
      </c>
      <c r="C2" s="24" t="s">
        <v>59</v>
      </c>
      <c r="D2" s="24" t="s">
        <v>21</v>
      </c>
      <c r="E2" s="11">
        <v>90</v>
      </c>
      <c r="F2" s="10">
        <v>0.0037362268518518517</v>
      </c>
      <c r="G2" s="11"/>
      <c r="H2" s="10"/>
    </row>
    <row r="3" spans="1:8" ht="12.75">
      <c r="A3" s="7">
        <f aca="true" t="shared" si="0" ref="A3:A9">A2+1</f>
        <v>2</v>
      </c>
      <c r="B3" s="7">
        <v>103</v>
      </c>
      <c r="C3" s="24" t="s">
        <v>61</v>
      </c>
      <c r="D3" s="24" t="s">
        <v>12</v>
      </c>
      <c r="E3" s="11">
        <v>80</v>
      </c>
      <c r="F3" s="10">
        <v>0.0027166666666666663</v>
      </c>
      <c r="G3" s="11"/>
      <c r="H3" s="10"/>
    </row>
    <row r="4" spans="1:8" ht="12.75">
      <c r="A4" s="7">
        <f t="shared" si="0"/>
        <v>3</v>
      </c>
      <c r="B4" s="7">
        <v>104</v>
      </c>
      <c r="C4" s="24" t="s">
        <v>56</v>
      </c>
      <c r="D4" s="24" t="s">
        <v>57</v>
      </c>
      <c r="E4" s="11">
        <v>75</v>
      </c>
      <c r="F4" s="10">
        <v>0.002792592592592593</v>
      </c>
      <c r="G4" s="11"/>
      <c r="H4" s="10"/>
    </row>
    <row r="5" spans="1:8" ht="23.25" customHeight="1">
      <c r="A5" s="7">
        <f t="shared" si="0"/>
        <v>4</v>
      </c>
      <c r="B5" s="15">
        <v>112</v>
      </c>
      <c r="C5" s="26" t="s">
        <v>62</v>
      </c>
      <c r="D5" s="26" t="s">
        <v>31</v>
      </c>
      <c r="E5" s="19">
        <v>75</v>
      </c>
      <c r="F5" s="18">
        <v>0.003321759259259259</v>
      </c>
      <c r="G5" s="19"/>
      <c r="H5" s="18"/>
    </row>
    <row r="6" spans="1:8" ht="12.75">
      <c r="A6" s="7">
        <f t="shared" si="0"/>
        <v>5</v>
      </c>
      <c r="B6" s="15">
        <v>115</v>
      </c>
      <c r="C6" s="26" t="s">
        <v>64</v>
      </c>
      <c r="D6" s="26" t="s">
        <v>51</v>
      </c>
      <c r="E6" s="19">
        <v>65</v>
      </c>
      <c r="F6" s="18">
        <v>0.0038194444444444443</v>
      </c>
      <c r="G6" s="19"/>
      <c r="H6" s="18"/>
    </row>
    <row r="7" spans="1:8" ht="12.75">
      <c r="A7" s="7">
        <f t="shared" si="0"/>
        <v>6</v>
      </c>
      <c r="B7" s="15">
        <v>116</v>
      </c>
      <c r="C7" s="26" t="s">
        <v>58</v>
      </c>
      <c r="D7" s="26" t="s">
        <v>45</v>
      </c>
      <c r="E7" s="19">
        <v>65</v>
      </c>
      <c r="F7" s="18">
        <v>0.003900462962962963</v>
      </c>
      <c r="G7" s="19"/>
      <c r="H7" s="18"/>
    </row>
    <row r="8" spans="1:8" ht="12.75">
      <c r="A8" s="7">
        <f t="shared" si="0"/>
        <v>7</v>
      </c>
      <c r="B8" s="15">
        <v>106</v>
      </c>
      <c r="C8" s="26" t="s">
        <v>63</v>
      </c>
      <c r="D8" s="26" t="s">
        <v>51</v>
      </c>
      <c r="E8" s="19">
        <v>30</v>
      </c>
      <c r="F8" s="18">
        <v>0.0034288194444444444</v>
      </c>
      <c r="G8" s="19"/>
      <c r="H8" s="18"/>
    </row>
    <row r="9" spans="1:8" ht="12.75">
      <c r="A9" s="7">
        <f t="shared" si="0"/>
        <v>8</v>
      </c>
      <c r="B9" s="15">
        <v>102</v>
      </c>
      <c r="C9" s="26" t="s">
        <v>60</v>
      </c>
      <c r="D9" s="26" t="s">
        <v>7</v>
      </c>
      <c r="E9" s="19">
        <v>15</v>
      </c>
      <c r="F9" s="18">
        <v>0.0010065972222222223</v>
      </c>
      <c r="G9" s="19"/>
      <c r="H9" s="18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Kursiv"Gewicht Ziel Damen&amp;C&amp;"MS Sans Serif,Fett"&amp;14 44. Internationales Casting Hallenturnier 26.03.2005 Berlin&amp;R
&amp;"MS Sans Serif,Fett Kursiv"Spinning Accuracy Skish Ladies</oddHeader>
    <oddFooter>&amp;L&amp;8&amp;A&amp;R&amp;O
&amp;8Verband Deutscher Sportfischer e. V.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8"/>
  <dimension ref="A1:H1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17.7109375" style="22" bestFit="1" customWidth="1"/>
    <col min="4" max="4" width="21.710937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39" t="s">
        <v>110</v>
      </c>
      <c r="F1" s="5" t="s">
        <v>111</v>
      </c>
      <c r="G1" s="2"/>
      <c r="H1" s="5"/>
    </row>
    <row r="2" spans="1:8" ht="26.25" customHeight="1">
      <c r="A2" s="7">
        <v>1</v>
      </c>
      <c r="B2" s="7">
        <v>61</v>
      </c>
      <c r="C2" s="13" t="s">
        <v>71</v>
      </c>
      <c r="D2" s="8" t="s">
        <v>51</v>
      </c>
      <c r="E2" s="7">
        <v>100</v>
      </c>
      <c r="F2" s="28">
        <v>0.0031959490740740746</v>
      </c>
      <c r="G2" s="7"/>
      <c r="H2" s="28"/>
    </row>
    <row r="3" spans="1:8" ht="12.75">
      <c r="A3" s="7">
        <f aca="true" t="shared" si="0" ref="A3:A16">A2+1</f>
        <v>2</v>
      </c>
      <c r="B3" s="7">
        <v>1</v>
      </c>
      <c r="C3" s="13" t="s">
        <v>74</v>
      </c>
      <c r="D3" s="13" t="s">
        <v>51</v>
      </c>
      <c r="E3" s="7">
        <v>95</v>
      </c>
      <c r="F3" s="28">
        <v>0.0028653935185185184</v>
      </c>
      <c r="G3" s="7"/>
      <c r="H3" s="28"/>
    </row>
    <row r="4" spans="1:8" ht="12.75">
      <c r="A4" s="7">
        <f t="shared" si="0"/>
        <v>3</v>
      </c>
      <c r="B4" s="7">
        <v>4</v>
      </c>
      <c r="C4" s="13" t="s">
        <v>73</v>
      </c>
      <c r="D4" s="13" t="s">
        <v>51</v>
      </c>
      <c r="E4" s="14">
        <v>90</v>
      </c>
      <c r="F4" s="28">
        <v>0.003464930555555555</v>
      </c>
      <c r="G4" s="7"/>
      <c r="H4" s="28"/>
    </row>
    <row r="5" spans="1:8" ht="23.25" customHeight="1">
      <c r="A5" s="7">
        <f t="shared" si="0"/>
        <v>4</v>
      </c>
      <c r="B5" s="15">
        <v>64</v>
      </c>
      <c r="C5" s="16" t="s">
        <v>78</v>
      </c>
      <c r="D5" s="21" t="s">
        <v>31</v>
      </c>
      <c r="E5" s="15">
        <v>85</v>
      </c>
      <c r="F5" s="29">
        <v>0.003487731481481481</v>
      </c>
      <c r="G5" s="15"/>
      <c r="H5" s="29"/>
    </row>
    <row r="6" spans="1:8" ht="12.75">
      <c r="A6" s="7">
        <f t="shared" si="0"/>
        <v>5</v>
      </c>
      <c r="B6" s="15">
        <v>3</v>
      </c>
      <c r="C6" s="16" t="s">
        <v>65</v>
      </c>
      <c r="D6" s="16" t="s">
        <v>35</v>
      </c>
      <c r="E6" s="17">
        <v>85</v>
      </c>
      <c r="F6" s="29">
        <v>0.00467337962962963</v>
      </c>
      <c r="G6" s="15"/>
      <c r="H6" s="29"/>
    </row>
    <row r="7" spans="1:8" ht="12.75">
      <c r="A7" s="7">
        <f t="shared" si="0"/>
        <v>6</v>
      </c>
      <c r="B7" s="15">
        <v>68</v>
      </c>
      <c r="C7" s="16" t="s">
        <v>75</v>
      </c>
      <c r="D7" s="21" t="s">
        <v>35</v>
      </c>
      <c r="E7" s="15">
        <v>80</v>
      </c>
      <c r="F7" s="29">
        <v>0.004099421296296296</v>
      </c>
      <c r="G7" s="15"/>
      <c r="H7" s="29"/>
    </row>
    <row r="8" spans="1:8" ht="12.75">
      <c r="A8" s="7">
        <f t="shared" si="0"/>
        <v>7</v>
      </c>
      <c r="B8" s="15">
        <v>2</v>
      </c>
      <c r="C8" s="16" t="s">
        <v>72</v>
      </c>
      <c r="D8" s="16" t="s">
        <v>57</v>
      </c>
      <c r="E8" s="17">
        <v>80</v>
      </c>
      <c r="F8" s="29">
        <v>0.004562731481481481</v>
      </c>
      <c r="G8" s="15"/>
      <c r="H8" s="29"/>
    </row>
    <row r="9" spans="1:8" ht="12.75">
      <c r="A9" s="7">
        <f t="shared" si="0"/>
        <v>8</v>
      </c>
      <c r="B9" s="15">
        <v>60</v>
      </c>
      <c r="C9" s="16" t="s">
        <v>70</v>
      </c>
      <c r="D9" s="21" t="s">
        <v>35</v>
      </c>
      <c r="E9" s="15">
        <v>80</v>
      </c>
      <c r="F9" s="29">
        <v>0.004797106481481481</v>
      </c>
      <c r="G9" s="15"/>
      <c r="H9" s="29"/>
    </row>
    <row r="10" spans="1:8" ht="12.75">
      <c r="A10" s="7">
        <f t="shared" si="0"/>
        <v>9</v>
      </c>
      <c r="B10" s="15">
        <v>67</v>
      </c>
      <c r="C10" s="16" t="s">
        <v>80</v>
      </c>
      <c r="D10" s="21" t="s">
        <v>81</v>
      </c>
      <c r="E10" s="15">
        <v>75</v>
      </c>
      <c r="F10" s="29">
        <v>0.00283125</v>
      </c>
      <c r="G10" s="15"/>
      <c r="H10" s="29"/>
    </row>
    <row r="11" spans="1:8" ht="12.75">
      <c r="A11" s="7">
        <f t="shared" si="0"/>
        <v>10</v>
      </c>
      <c r="B11" s="15">
        <v>39</v>
      </c>
      <c r="C11" s="16" t="s">
        <v>77</v>
      </c>
      <c r="D11" s="16" t="s">
        <v>48</v>
      </c>
      <c r="E11" s="15">
        <v>75</v>
      </c>
      <c r="F11" s="29">
        <v>0.003191550925925926</v>
      </c>
      <c r="G11" s="15"/>
      <c r="H11" s="29"/>
    </row>
    <row r="12" spans="1:8" ht="12.75">
      <c r="A12" s="7">
        <f t="shared" si="0"/>
        <v>11</v>
      </c>
      <c r="B12" s="15">
        <v>6</v>
      </c>
      <c r="C12" s="16" t="s">
        <v>66</v>
      </c>
      <c r="D12" s="16" t="s">
        <v>67</v>
      </c>
      <c r="E12" s="17">
        <v>75</v>
      </c>
      <c r="F12" s="29">
        <v>0.0033995370370370373</v>
      </c>
      <c r="G12" s="15"/>
      <c r="H12" s="29"/>
    </row>
    <row r="13" spans="1:8" ht="12.75">
      <c r="A13" s="7">
        <f t="shared" si="0"/>
        <v>12</v>
      </c>
      <c r="B13" s="15">
        <v>63</v>
      </c>
      <c r="C13" s="16" t="s">
        <v>79</v>
      </c>
      <c r="D13" s="21" t="s">
        <v>55</v>
      </c>
      <c r="E13" s="15">
        <v>75</v>
      </c>
      <c r="F13" s="29">
        <v>0.004660763888888889</v>
      </c>
      <c r="G13" s="15"/>
      <c r="H13" s="29"/>
    </row>
    <row r="14" spans="1:8" ht="12.75">
      <c r="A14" s="7">
        <f t="shared" si="0"/>
        <v>13</v>
      </c>
      <c r="B14" s="15">
        <v>7</v>
      </c>
      <c r="C14" s="16" t="s">
        <v>68</v>
      </c>
      <c r="D14" s="16" t="s">
        <v>69</v>
      </c>
      <c r="E14" s="17">
        <v>60</v>
      </c>
      <c r="F14" s="29">
        <v>0.0034859953703703706</v>
      </c>
      <c r="G14" s="15"/>
      <c r="H14" s="29"/>
    </row>
    <row r="15" spans="1:8" ht="12.75">
      <c r="A15" s="7">
        <f t="shared" si="0"/>
        <v>14</v>
      </c>
      <c r="B15" s="15">
        <v>62</v>
      </c>
      <c r="C15" s="16" t="s">
        <v>76</v>
      </c>
      <c r="D15" s="21" t="s">
        <v>48</v>
      </c>
      <c r="E15" s="15">
        <v>55</v>
      </c>
      <c r="F15" s="29">
        <v>0.00426550925925926</v>
      </c>
      <c r="G15" s="15"/>
      <c r="H15" s="29"/>
    </row>
    <row r="16" spans="1:8" ht="12.75">
      <c r="A16" s="7">
        <f t="shared" si="0"/>
        <v>15</v>
      </c>
      <c r="B16" s="15">
        <v>5</v>
      </c>
      <c r="C16" s="16" t="s">
        <v>82</v>
      </c>
      <c r="D16" s="16" t="s">
        <v>48</v>
      </c>
      <c r="E16" s="17">
        <v>45</v>
      </c>
      <c r="F16" s="29">
        <v>0.0035796296296296292</v>
      </c>
      <c r="G16" s="15"/>
      <c r="H16" s="29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
&amp;"MS Sans Serif,Fett Kursiv"Gewicht Ziel ABS&amp;C&amp;"MS Sans Serif,Fett"&amp;14 44. Internationales Casting Hallenturnier 26.03.2005 Berlin&amp;R
&amp;"MS Sans Serif,Fett Kursiv"Spinning Accuracy Skish ABS</oddHeader>
    <oddFooter>&amp;L&amp;8&amp;A&amp;R&amp;O
&amp;8Verband Deutscher Sportfischer e. V.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59"/>
  <dimension ref="A1:H12"/>
  <sheetViews>
    <sheetView workbookViewId="0" topLeftCell="A3">
      <selection activeCell="H47" sqref="H47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18.57421875" style="22" bestFit="1" customWidth="1"/>
    <col min="4" max="4" width="30.2812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39" t="s">
        <v>110</v>
      </c>
      <c r="F1" s="5" t="s">
        <v>111</v>
      </c>
      <c r="G1" s="2"/>
      <c r="H1" s="5"/>
    </row>
    <row r="2" spans="1:8" ht="26.25" customHeight="1">
      <c r="A2" s="7">
        <v>1</v>
      </c>
      <c r="B2" s="7">
        <v>69</v>
      </c>
      <c r="C2" s="13" t="s">
        <v>88</v>
      </c>
      <c r="D2" s="13" t="s">
        <v>45</v>
      </c>
      <c r="E2" s="7">
        <v>100</v>
      </c>
      <c r="F2" s="28">
        <v>0.0020421296296296294</v>
      </c>
      <c r="G2" s="7"/>
      <c r="H2" s="28"/>
    </row>
    <row r="3" spans="1:8" ht="12.75">
      <c r="A3" s="7">
        <f aca="true" t="shared" si="0" ref="A3:A12">A2+1</f>
        <v>2</v>
      </c>
      <c r="B3" s="7">
        <v>85</v>
      </c>
      <c r="C3" s="13" t="s">
        <v>84</v>
      </c>
      <c r="D3" s="13" t="s">
        <v>9</v>
      </c>
      <c r="E3" s="7">
        <v>95</v>
      </c>
      <c r="F3" s="28">
        <v>0.0023697916666666667</v>
      </c>
      <c r="G3" s="7"/>
      <c r="H3" s="28"/>
    </row>
    <row r="4" spans="1:8" ht="12.75">
      <c r="A4" s="7">
        <f t="shared" si="0"/>
        <v>3</v>
      </c>
      <c r="B4" s="7">
        <v>86</v>
      </c>
      <c r="C4" s="13" t="s">
        <v>89</v>
      </c>
      <c r="D4" s="13" t="s">
        <v>90</v>
      </c>
      <c r="E4" s="7">
        <v>95</v>
      </c>
      <c r="F4" s="28">
        <v>0.0028978009259259256</v>
      </c>
      <c r="G4" s="7"/>
      <c r="H4" s="28"/>
    </row>
    <row r="5" spans="1:8" ht="23.25" customHeight="1">
      <c r="A5" s="7">
        <f t="shared" si="0"/>
        <v>4</v>
      </c>
      <c r="B5" s="15">
        <v>83</v>
      </c>
      <c r="C5" s="16" t="s">
        <v>86</v>
      </c>
      <c r="D5" s="16" t="s">
        <v>81</v>
      </c>
      <c r="E5" s="15">
        <v>95</v>
      </c>
      <c r="F5" s="29">
        <v>0.003051157407407407</v>
      </c>
      <c r="G5" s="15"/>
      <c r="H5" s="29"/>
    </row>
    <row r="6" spans="1:8" ht="12.75">
      <c r="A6" s="7">
        <f t="shared" si="0"/>
        <v>5</v>
      </c>
      <c r="B6" s="15">
        <v>81</v>
      </c>
      <c r="C6" s="16" t="s">
        <v>83</v>
      </c>
      <c r="D6" s="16" t="s">
        <v>45</v>
      </c>
      <c r="E6" s="15">
        <v>80</v>
      </c>
      <c r="F6" s="29">
        <v>0.002515046296296296</v>
      </c>
      <c r="G6" s="15"/>
      <c r="H6" s="29"/>
    </row>
    <row r="7" spans="1:8" ht="12.75">
      <c r="A7" s="7">
        <f t="shared" si="0"/>
        <v>6</v>
      </c>
      <c r="B7" s="15">
        <v>87</v>
      </c>
      <c r="C7" s="16" t="s">
        <v>85</v>
      </c>
      <c r="D7" s="16" t="s">
        <v>48</v>
      </c>
      <c r="E7" s="15">
        <v>80</v>
      </c>
      <c r="F7" s="29">
        <v>0.0028027777777777773</v>
      </c>
      <c r="G7" s="15"/>
      <c r="H7" s="29"/>
    </row>
    <row r="8" spans="1:8" ht="12.75">
      <c r="A8" s="7">
        <f t="shared" si="0"/>
        <v>7</v>
      </c>
      <c r="B8" s="15">
        <v>70</v>
      </c>
      <c r="C8" s="16" t="s">
        <v>93</v>
      </c>
      <c r="D8" s="16" t="s">
        <v>51</v>
      </c>
      <c r="E8" s="15">
        <v>70</v>
      </c>
      <c r="F8" s="29">
        <v>0.003034143518518519</v>
      </c>
      <c r="G8" s="15"/>
      <c r="H8" s="29"/>
    </row>
    <row r="9" spans="1:8" ht="12.75">
      <c r="A9" s="7">
        <f t="shared" si="0"/>
        <v>8</v>
      </c>
      <c r="B9" s="15">
        <v>90</v>
      </c>
      <c r="C9" s="16" t="s">
        <v>95</v>
      </c>
      <c r="D9" s="16" t="s">
        <v>55</v>
      </c>
      <c r="E9" s="19">
        <v>65</v>
      </c>
      <c r="F9" s="18">
        <v>0.0024037037037037035</v>
      </c>
      <c r="G9" s="19"/>
      <c r="H9" s="18"/>
    </row>
    <row r="10" spans="1:8" ht="12.75">
      <c r="A10" s="7">
        <f t="shared" si="0"/>
        <v>9</v>
      </c>
      <c r="B10" s="15">
        <v>8</v>
      </c>
      <c r="C10" s="16" t="s">
        <v>91</v>
      </c>
      <c r="D10" s="16" t="s">
        <v>92</v>
      </c>
      <c r="E10" s="17">
        <v>65</v>
      </c>
      <c r="F10" s="29">
        <v>0.003298958333333333</v>
      </c>
      <c r="G10" s="15"/>
      <c r="H10" s="29"/>
    </row>
    <row r="11" spans="1:8" ht="12.75">
      <c r="A11" s="7">
        <f t="shared" si="0"/>
        <v>10</v>
      </c>
      <c r="B11" s="15">
        <v>88</v>
      </c>
      <c r="C11" s="16" t="s">
        <v>87</v>
      </c>
      <c r="D11" s="16" t="s">
        <v>81</v>
      </c>
      <c r="E11" s="19">
        <v>60</v>
      </c>
      <c r="F11" s="18">
        <v>0.0029535879629629634</v>
      </c>
      <c r="G11" s="19"/>
      <c r="H11" s="18"/>
    </row>
    <row r="12" spans="1:8" ht="12.75">
      <c r="A12" s="7">
        <f t="shared" si="0"/>
        <v>11</v>
      </c>
      <c r="B12" s="15">
        <v>89</v>
      </c>
      <c r="C12" s="16" t="s">
        <v>94</v>
      </c>
      <c r="D12" s="16" t="s">
        <v>51</v>
      </c>
      <c r="E12" s="19">
        <v>45</v>
      </c>
      <c r="F12" s="18">
        <v>0.0031998842592592595</v>
      </c>
      <c r="G12" s="19"/>
      <c r="H12" s="18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
&amp;"MS Sans Serif,Fett Kursiv"Gewicht Ziel AJM&amp;C&amp;"MS Sans Serif,Fett"&amp;14 44. Internationales Casting Hallenturnier 26.03.2005 Berlin&amp;R
&amp;"MS Sans Serif,Fett Kursiv"Spinning Accuracy Skish AJM</oddHeader>
    <oddFooter>&amp;L&amp;8&amp;A&amp;R&amp;O
&amp;8Verband Deutscher Sportfischer e. 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" bestFit="1" customWidth="1"/>
    <col min="2" max="2" width="4.7109375" style="22" bestFit="1" customWidth="1"/>
    <col min="3" max="3" width="19.28125" style="22" bestFit="1" customWidth="1"/>
    <col min="4" max="4" width="30.28125" style="22" bestFit="1" customWidth="1"/>
    <col min="5" max="5" width="10.421875" style="25" bestFit="1" customWidth="1"/>
    <col min="6" max="6" width="9.28125" style="25" bestFit="1" customWidth="1"/>
    <col min="7" max="7" width="9.140625" style="25" bestFit="1" customWidth="1"/>
    <col min="8" max="8" width="9.28125" style="25" bestFit="1" customWidth="1"/>
    <col min="9" max="16384" width="11.421875" style="25" customWidth="1"/>
  </cols>
  <sheetData>
    <row r="1" spans="1:8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/>
      <c r="H1" s="5"/>
    </row>
    <row r="2" spans="1:8" ht="26.25" customHeight="1">
      <c r="A2" s="7">
        <v>1</v>
      </c>
      <c r="B2" s="7">
        <v>104</v>
      </c>
      <c r="C2" s="24" t="s">
        <v>56</v>
      </c>
      <c r="D2" s="24" t="s">
        <v>57</v>
      </c>
      <c r="E2" s="9">
        <v>95</v>
      </c>
      <c r="F2" s="10">
        <v>0.001499537037037037</v>
      </c>
      <c r="G2" s="11"/>
      <c r="H2" s="10"/>
    </row>
    <row r="3" spans="1:8" ht="12.75">
      <c r="A3" s="7">
        <f aca="true" t="shared" si="0" ref="A3:A9">A2+1</f>
        <v>2</v>
      </c>
      <c r="B3" s="7">
        <v>116</v>
      </c>
      <c r="C3" s="24" t="s">
        <v>58</v>
      </c>
      <c r="D3" s="24" t="s">
        <v>45</v>
      </c>
      <c r="E3" s="14">
        <v>95</v>
      </c>
      <c r="F3" s="10">
        <v>0.003370023148148148</v>
      </c>
      <c r="G3" s="11"/>
      <c r="H3" s="10"/>
    </row>
    <row r="4" spans="1:8" ht="12.75">
      <c r="A4" s="7">
        <f t="shared" si="0"/>
        <v>3</v>
      </c>
      <c r="B4" s="7">
        <v>100</v>
      </c>
      <c r="C4" s="24" t="s">
        <v>59</v>
      </c>
      <c r="D4" s="24" t="s">
        <v>21</v>
      </c>
      <c r="E4" s="9">
        <v>90</v>
      </c>
      <c r="F4" s="10">
        <v>0.001650810185185185</v>
      </c>
      <c r="G4" s="11"/>
      <c r="H4" s="10"/>
    </row>
    <row r="5" spans="1:8" ht="23.25" customHeight="1">
      <c r="A5" s="7">
        <f t="shared" si="0"/>
        <v>4</v>
      </c>
      <c r="B5" s="15">
        <v>102</v>
      </c>
      <c r="C5" s="15" t="str">
        <f>'D2 LD'!$B$1</f>
        <v>St.#</v>
      </c>
      <c r="D5" s="26" t="s">
        <v>7</v>
      </c>
      <c r="E5" s="20">
        <v>90</v>
      </c>
      <c r="F5" s="18">
        <v>0.001869560185185185</v>
      </c>
      <c r="G5" s="19"/>
      <c r="H5" s="18"/>
    </row>
    <row r="6" spans="1:8" ht="12.75">
      <c r="A6" s="7">
        <f t="shared" si="0"/>
        <v>5</v>
      </c>
      <c r="B6" s="15">
        <v>103</v>
      </c>
      <c r="C6" s="26" t="s">
        <v>61</v>
      </c>
      <c r="D6" s="26" t="s">
        <v>12</v>
      </c>
      <c r="E6" s="17">
        <v>90</v>
      </c>
      <c r="F6" s="18">
        <v>0.002537152777777778</v>
      </c>
      <c r="G6" s="19"/>
      <c r="H6" s="18"/>
    </row>
    <row r="7" spans="1:8" ht="12.75">
      <c r="A7" s="7">
        <f t="shared" si="0"/>
        <v>6</v>
      </c>
      <c r="B7" s="15">
        <v>112</v>
      </c>
      <c r="C7" s="26" t="s">
        <v>62</v>
      </c>
      <c r="D7" s="26" t="s">
        <v>31</v>
      </c>
      <c r="E7" s="17">
        <v>50</v>
      </c>
      <c r="F7" s="18">
        <v>0.0030533564814814815</v>
      </c>
      <c r="G7" s="19"/>
      <c r="H7" s="18"/>
    </row>
    <row r="8" spans="1:8" ht="12.75">
      <c r="A8" s="7">
        <f t="shared" si="0"/>
        <v>7</v>
      </c>
      <c r="B8" s="15">
        <v>106</v>
      </c>
      <c r="C8" s="26" t="s">
        <v>63</v>
      </c>
      <c r="D8" s="26" t="s">
        <v>51</v>
      </c>
      <c r="E8" s="20">
        <v>50</v>
      </c>
      <c r="F8" s="18">
        <v>0.0030982638888888887</v>
      </c>
      <c r="G8" s="19"/>
      <c r="H8" s="18"/>
    </row>
    <row r="9" spans="1:8" ht="13.5" customHeight="1">
      <c r="A9" s="7">
        <f t="shared" si="0"/>
        <v>8</v>
      </c>
      <c r="B9" s="15">
        <v>115</v>
      </c>
      <c r="C9" s="26" t="s">
        <v>64</v>
      </c>
      <c r="D9" s="26" t="s">
        <v>51</v>
      </c>
      <c r="E9" s="20">
        <v>30</v>
      </c>
      <c r="F9" s="18">
        <v>0.0030038194444444444</v>
      </c>
      <c r="G9" s="19"/>
      <c r="H9" s="18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&amp;L&amp;"MS Sans Serif,Fett Kursiv"
Fliege Ziel Damen&amp;C&amp;"MS Sans Serif,Fett"&amp;14 44. Internationales Casting Hallenturnier 26.03.2005 Berlin&amp;R&amp;"MS Sans Serif,Fett Kursiv"
Fly Skish Accuracy Ladies</oddHeader>
    <oddFooter>&amp;L&amp;8&amp;A&amp;R&amp;O
&amp;8Verband Deutscher Sportfischer e. V.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60"/>
  <dimension ref="A1:H10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8.7109375" style="22" bestFit="1" customWidth="1"/>
    <col min="4" max="4" width="20.0039062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39" t="s">
        <v>110</v>
      </c>
      <c r="F1" s="5" t="s">
        <v>111</v>
      </c>
      <c r="G1" s="2"/>
      <c r="H1" s="5"/>
    </row>
    <row r="2" spans="1:8" ht="26.25" customHeight="1">
      <c r="A2" s="7">
        <v>1</v>
      </c>
      <c r="B2" s="7">
        <v>108</v>
      </c>
      <c r="C2" s="24" t="s">
        <v>98</v>
      </c>
      <c r="D2" s="24" t="s">
        <v>90</v>
      </c>
      <c r="E2" s="11">
        <v>100</v>
      </c>
      <c r="F2" s="10">
        <v>0.0032569444444444443</v>
      </c>
      <c r="G2" s="11"/>
      <c r="H2" s="10"/>
    </row>
    <row r="3" spans="1:8" ht="12.75">
      <c r="A3" s="7">
        <f aca="true" t="shared" si="0" ref="A3:A10">A2+1</f>
        <v>2</v>
      </c>
      <c r="B3" s="7">
        <v>101</v>
      </c>
      <c r="C3" s="24" t="s">
        <v>97</v>
      </c>
      <c r="D3" s="24" t="s">
        <v>21</v>
      </c>
      <c r="E3" s="11">
        <v>90</v>
      </c>
      <c r="F3" s="10">
        <v>0.002889814814814815</v>
      </c>
      <c r="G3" s="11"/>
      <c r="H3" s="10"/>
    </row>
    <row r="4" spans="1:8" ht="12.75">
      <c r="A4" s="7">
        <f t="shared" si="0"/>
        <v>3</v>
      </c>
      <c r="B4" s="7">
        <v>107</v>
      </c>
      <c r="C4" s="24" t="s">
        <v>101</v>
      </c>
      <c r="D4" s="13" t="s">
        <v>81</v>
      </c>
      <c r="E4" s="11">
        <v>85</v>
      </c>
      <c r="F4" s="10">
        <v>0.003959837962962963</v>
      </c>
      <c r="G4" s="11"/>
      <c r="H4" s="10"/>
    </row>
    <row r="5" spans="1:8" ht="23.25" customHeight="1">
      <c r="A5" s="7">
        <f t="shared" si="0"/>
        <v>4</v>
      </c>
      <c r="B5" s="15">
        <v>117</v>
      </c>
      <c r="C5" s="26" t="s">
        <v>99</v>
      </c>
      <c r="D5" s="26" t="s">
        <v>7</v>
      </c>
      <c r="E5" s="19">
        <v>80</v>
      </c>
      <c r="F5" s="18">
        <v>0.002997685185185185</v>
      </c>
      <c r="G5" s="19"/>
      <c r="H5" s="18"/>
    </row>
    <row r="6" spans="1:8" ht="12.75">
      <c r="A6" s="7">
        <f t="shared" si="0"/>
        <v>5</v>
      </c>
      <c r="B6" s="15">
        <v>91</v>
      </c>
      <c r="C6" s="16" t="s">
        <v>100</v>
      </c>
      <c r="D6" s="16" t="s">
        <v>81</v>
      </c>
      <c r="E6" s="19">
        <v>70</v>
      </c>
      <c r="F6" s="18">
        <v>0.0033309027777777777</v>
      </c>
      <c r="G6" s="19"/>
      <c r="H6" s="18"/>
    </row>
    <row r="7" spans="1:8" ht="12.75">
      <c r="A7" s="7">
        <f t="shared" si="0"/>
        <v>6</v>
      </c>
      <c r="B7" s="15">
        <v>119</v>
      </c>
      <c r="C7" s="26" t="s">
        <v>96</v>
      </c>
      <c r="D7" s="26" t="s">
        <v>90</v>
      </c>
      <c r="E7" s="19">
        <v>65</v>
      </c>
      <c r="F7" s="18">
        <v>0.0036574074074074074</v>
      </c>
      <c r="G7" s="19"/>
      <c r="H7" s="18"/>
    </row>
    <row r="8" spans="1:8" ht="12.75">
      <c r="A8" s="7">
        <f t="shared" si="0"/>
        <v>7</v>
      </c>
      <c r="B8" s="15">
        <v>118</v>
      </c>
      <c r="C8" s="26" t="s">
        <v>102</v>
      </c>
      <c r="D8" s="26" t="s">
        <v>51</v>
      </c>
      <c r="E8" s="19">
        <v>60</v>
      </c>
      <c r="F8" s="18">
        <v>0.003356481481481481</v>
      </c>
      <c r="G8" s="19"/>
      <c r="H8" s="18"/>
    </row>
    <row r="9" spans="1:8" ht="12.75">
      <c r="A9" s="7">
        <f t="shared" si="0"/>
        <v>8</v>
      </c>
      <c r="B9" s="15">
        <v>120</v>
      </c>
      <c r="C9" s="26" t="s">
        <v>103</v>
      </c>
      <c r="D9" s="26" t="s">
        <v>90</v>
      </c>
      <c r="E9" s="19">
        <v>60</v>
      </c>
      <c r="F9" s="18">
        <v>0.004884259259259259</v>
      </c>
      <c r="G9" s="19"/>
      <c r="H9" s="18"/>
    </row>
    <row r="10" spans="1:8" ht="12.75">
      <c r="A10" s="7">
        <f t="shared" si="0"/>
        <v>9</v>
      </c>
      <c r="B10" s="15">
        <v>109</v>
      </c>
      <c r="C10" s="26" t="s">
        <v>104</v>
      </c>
      <c r="D10" s="26" t="s">
        <v>90</v>
      </c>
      <c r="E10" s="19">
        <v>10</v>
      </c>
      <c r="F10" s="18">
        <v>0.0046097222222222225</v>
      </c>
      <c r="G10" s="19"/>
      <c r="H10" s="18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
&amp;"MS Sans Serif,Fett Kursiv"Gewicht Ziel AJW&amp;C&amp;"MS Sans Serif,Fett"&amp;14 44. Internationales Casting Hallenturnier 26.03.2005 Berlin&amp;R
&amp;"MS Sans Serif,Fett Kursiv"Spinning Accuracy Skish AJW</oddHeader>
    <oddFooter>&amp;L&amp;8&amp;A&amp;R&amp;O
&amp;8Verband Deutscher Sportfischer e. V.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8"/>
  <dimension ref="A1:F3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20.00390625" style="36" bestFit="1" customWidth="1"/>
    <col min="4" max="4" width="26.00390625" style="36" bestFit="1" customWidth="1"/>
    <col min="5" max="5" width="9.8515625" style="25" bestFit="1" customWidth="1"/>
    <col min="6" max="6" width="10.421875" style="25" bestFit="1" customWidth="1"/>
    <col min="7" max="16384" width="11.421875" style="25" customWidth="1"/>
  </cols>
  <sheetData>
    <row r="1" spans="1:6" s="22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112</v>
      </c>
      <c r="F1" s="40" t="s">
        <v>113</v>
      </c>
    </row>
    <row r="2" spans="1:6" ht="23.25" customHeight="1">
      <c r="A2" s="7">
        <v>1</v>
      </c>
      <c r="B2" s="7">
        <v>47</v>
      </c>
      <c r="C2" s="8" t="s">
        <v>17</v>
      </c>
      <c r="D2" s="8" t="s">
        <v>18</v>
      </c>
      <c r="E2" s="32">
        <v>70.87</v>
      </c>
      <c r="F2" s="41">
        <v>106.305</v>
      </c>
    </row>
    <row r="3" spans="1:6" ht="12.75">
      <c r="A3" s="7">
        <f aca="true" t="shared" si="0" ref="A3:A36">A2+1</f>
        <v>2</v>
      </c>
      <c r="B3" s="7">
        <v>12</v>
      </c>
      <c r="C3" s="13" t="s">
        <v>8</v>
      </c>
      <c r="D3" s="13" t="s">
        <v>9</v>
      </c>
      <c r="E3" s="32">
        <v>70.83</v>
      </c>
      <c r="F3" s="41">
        <v>106.245</v>
      </c>
    </row>
    <row r="4" spans="1:6" ht="12.75">
      <c r="A4" s="7">
        <f t="shared" si="0"/>
        <v>3</v>
      </c>
      <c r="B4" s="7">
        <v>26</v>
      </c>
      <c r="C4" s="13" t="s">
        <v>43</v>
      </c>
      <c r="D4" s="8" t="s">
        <v>18</v>
      </c>
      <c r="E4" s="32">
        <v>70.53</v>
      </c>
      <c r="F4" s="41">
        <v>105.795</v>
      </c>
    </row>
    <row r="5" spans="1:6" ht="23.25" customHeight="1">
      <c r="A5" s="7">
        <f t="shared" si="0"/>
        <v>4</v>
      </c>
      <c r="B5" s="15">
        <v>16</v>
      </c>
      <c r="C5" s="16" t="s">
        <v>49</v>
      </c>
      <c r="D5" s="16" t="s">
        <v>18</v>
      </c>
      <c r="E5" s="34">
        <v>68.6</v>
      </c>
      <c r="F5" s="42">
        <v>102.9</v>
      </c>
    </row>
    <row r="6" spans="1:6" ht="12.75">
      <c r="A6" s="7">
        <f t="shared" si="0"/>
        <v>5</v>
      </c>
      <c r="B6" s="15">
        <v>11</v>
      </c>
      <c r="C6" s="16" t="s">
        <v>13</v>
      </c>
      <c r="D6" s="16" t="s">
        <v>7</v>
      </c>
      <c r="E6" s="34">
        <v>68.54</v>
      </c>
      <c r="F6" s="42">
        <v>102.81</v>
      </c>
    </row>
    <row r="7" spans="1:6" ht="12.75">
      <c r="A7" s="7">
        <f t="shared" si="0"/>
        <v>6</v>
      </c>
      <c r="B7" s="15">
        <v>41</v>
      </c>
      <c r="C7" s="16" t="s">
        <v>11</v>
      </c>
      <c r="D7" s="16" t="s">
        <v>12</v>
      </c>
      <c r="E7" s="34">
        <v>68.41</v>
      </c>
      <c r="F7" s="42">
        <v>102.615</v>
      </c>
    </row>
    <row r="8" spans="1:6" ht="12.75">
      <c r="A8" s="7">
        <f t="shared" si="0"/>
        <v>7</v>
      </c>
      <c r="B8" s="15">
        <v>49</v>
      </c>
      <c r="C8" s="21" t="s">
        <v>6</v>
      </c>
      <c r="D8" s="21" t="s">
        <v>7</v>
      </c>
      <c r="E8" s="34">
        <v>68.37</v>
      </c>
      <c r="F8" s="42">
        <v>102.555</v>
      </c>
    </row>
    <row r="9" spans="1:6" ht="12.75">
      <c r="A9" s="7">
        <f t="shared" si="0"/>
        <v>8</v>
      </c>
      <c r="B9" s="15">
        <v>24</v>
      </c>
      <c r="C9" s="16" t="s">
        <v>25</v>
      </c>
      <c r="D9" s="21" t="s">
        <v>7</v>
      </c>
      <c r="E9" s="34">
        <v>67.66</v>
      </c>
      <c r="F9" s="42">
        <v>101.49</v>
      </c>
    </row>
    <row r="10" spans="1:6" ht="12.75">
      <c r="A10" s="7">
        <f t="shared" si="0"/>
        <v>9</v>
      </c>
      <c r="B10" s="15">
        <v>32</v>
      </c>
      <c r="C10" s="16" t="s">
        <v>42</v>
      </c>
      <c r="D10" s="16" t="s">
        <v>7</v>
      </c>
      <c r="E10" s="34">
        <v>67.54</v>
      </c>
      <c r="F10" s="42">
        <v>101.31</v>
      </c>
    </row>
    <row r="11" spans="1:6" ht="12.75">
      <c r="A11" s="7">
        <f t="shared" si="0"/>
        <v>10</v>
      </c>
      <c r="B11" s="15">
        <v>31</v>
      </c>
      <c r="C11" s="16" t="s">
        <v>23</v>
      </c>
      <c r="D11" s="21" t="s">
        <v>9</v>
      </c>
      <c r="E11" s="34">
        <v>67.36</v>
      </c>
      <c r="F11" s="42">
        <v>101.04</v>
      </c>
    </row>
    <row r="12" spans="1:6" ht="12.75">
      <c r="A12" s="7">
        <f t="shared" si="0"/>
        <v>11</v>
      </c>
      <c r="B12" s="15">
        <v>38</v>
      </c>
      <c r="C12" s="16" t="s">
        <v>39</v>
      </c>
      <c r="D12" s="16" t="s">
        <v>21</v>
      </c>
      <c r="E12" s="34">
        <v>66.78</v>
      </c>
      <c r="F12" s="42">
        <v>100.17</v>
      </c>
    </row>
    <row r="13" spans="1:6" ht="12.75">
      <c r="A13" s="7">
        <f t="shared" si="0"/>
        <v>12</v>
      </c>
      <c r="B13" s="15">
        <v>19</v>
      </c>
      <c r="C13" s="16" t="s">
        <v>27</v>
      </c>
      <c r="D13" s="16" t="s">
        <v>7</v>
      </c>
      <c r="E13" s="34">
        <v>66.75</v>
      </c>
      <c r="F13" s="42">
        <v>100.125</v>
      </c>
    </row>
    <row r="14" spans="1:6" ht="12.75">
      <c r="A14" s="7">
        <f t="shared" si="0"/>
        <v>13</v>
      </c>
      <c r="B14" s="15">
        <v>45</v>
      </c>
      <c r="C14" s="16" t="s">
        <v>26</v>
      </c>
      <c r="D14" s="16" t="s">
        <v>9</v>
      </c>
      <c r="E14" s="34">
        <v>66.58</v>
      </c>
      <c r="F14" s="42">
        <v>99.87</v>
      </c>
    </row>
    <row r="15" spans="1:6" ht="12.75">
      <c r="A15" s="7">
        <f t="shared" si="0"/>
        <v>14</v>
      </c>
      <c r="B15" s="15">
        <v>34</v>
      </c>
      <c r="C15" s="16" t="s">
        <v>46</v>
      </c>
      <c r="D15" s="16" t="s">
        <v>21</v>
      </c>
      <c r="E15" s="34">
        <v>66.57</v>
      </c>
      <c r="F15" s="42">
        <v>99.855</v>
      </c>
    </row>
    <row r="16" spans="1:6" ht="12.75">
      <c r="A16" s="7">
        <f t="shared" si="0"/>
        <v>15</v>
      </c>
      <c r="B16" s="15">
        <v>20</v>
      </c>
      <c r="C16" s="16" t="s">
        <v>20</v>
      </c>
      <c r="D16" s="16" t="s">
        <v>21</v>
      </c>
      <c r="E16" s="34">
        <v>66.36</v>
      </c>
      <c r="F16" s="42">
        <v>99.54</v>
      </c>
    </row>
    <row r="17" spans="1:6" ht="12.75">
      <c r="A17" s="7">
        <f t="shared" si="0"/>
        <v>16</v>
      </c>
      <c r="B17" s="15">
        <v>13</v>
      </c>
      <c r="C17" s="16" t="s">
        <v>19</v>
      </c>
      <c r="D17" s="16" t="s">
        <v>18</v>
      </c>
      <c r="E17" s="34">
        <v>65.5</v>
      </c>
      <c r="F17" s="42">
        <v>98.25</v>
      </c>
    </row>
    <row r="18" spans="1:6" ht="12.75">
      <c r="A18" s="7">
        <f t="shared" si="0"/>
        <v>17</v>
      </c>
      <c r="B18" s="15">
        <v>28</v>
      </c>
      <c r="C18" s="16" t="s">
        <v>54</v>
      </c>
      <c r="D18" s="16" t="s">
        <v>55</v>
      </c>
      <c r="E18" s="35">
        <v>65.36</v>
      </c>
      <c r="F18" s="42">
        <v>98.04</v>
      </c>
    </row>
    <row r="19" spans="1:6" ht="12.75">
      <c r="A19" s="7">
        <f t="shared" si="0"/>
        <v>18</v>
      </c>
      <c r="B19" s="15">
        <v>33</v>
      </c>
      <c r="C19" s="16" t="s">
        <v>33</v>
      </c>
      <c r="D19" s="16" t="s">
        <v>18</v>
      </c>
      <c r="E19" s="34">
        <v>63.96</v>
      </c>
      <c r="F19" s="42">
        <v>95.94</v>
      </c>
    </row>
    <row r="20" spans="1:6" ht="12.75">
      <c r="A20" s="7">
        <f t="shared" si="0"/>
        <v>19</v>
      </c>
      <c r="B20" s="15">
        <v>37</v>
      </c>
      <c r="C20" s="16" t="s">
        <v>30</v>
      </c>
      <c r="D20" s="21" t="s">
        <v>31</v>
      </c>
      <c r="E20" s="34">
        <v>63.5</v>
      </c>
      <c r="F20" s="42">
        <v>95.25</v>
      </c>
    </row>
    <row r="21" spans="1:6" ht="12.75">
      <c r="A21" s="7">
        <f t="shared" si="0"/>
        <v>20</v>
      </c>
      <c r="B21" s="15">
        <v>22</v>
      </c>
      <c r="C21" s="16" t="s">
        <v>32</v>
      </c>
      <c r="D21" s="16" t="s">
        <v>9</v>
      </c>
      <c r="E21" s="34">
        <v>62.84</v>
      </c>
      <c r="F21" s="42">
        <v>94.26</v>
      </c>
    </row>
    <row r="22" spans="1:6" ht="12.75">
      <c r="A22" s="7">
        <f t="shared" si="0"/>
        <v>21</v>
      </c>
      <c r="B22" s="15">
        <v>14</v>
      </c>
      <c r="C22" s="16" t="s">
        <v>47</v>
      </c>
      <c r="D22" s="16" t="s">
        <v>48</v>
      </c>
      <c r="E22" s="34">
        <v>62.7</v>
      </c>
      <c r="F22" s="42">
        <v>94.05</v>
      </c>
    </row>
    <row r="23" spans="1:6" ht="12.75">
      <c r="A23" s="7">
        <f t="shared" si="0"/>
        <v>22</v>
      </c>
      <c r="B23" s="15">
        <v>10</v>
      </c>
      <c r="C23" s="16" t="s">
        <v>16</v>
      </c>
      <c r="D23" s="16" t="s">
        <v>12</v>
      </c>
      <c r="E23" s="34">
        <v>62.65</v>
      </c>
      <c r="F23" s="42">
        <v>93.975</v>
      </c>
    </row>
    <row r="24" spans="1:6" ht="12.75">
      <c r="A24" s="7">
        <f t="shared" si="0"/>
        <v>23</v>
      </c>
      <c r="B24" s="15">
        <v>42</v>
      </c>
      <c r="C24" s="16" t="s">
        <v>22</v>
      </c>
      <c r="D24" s="16" t="s">
        <v>18</v>
      </c>
      <c r="E24" s="34">
        <v>62.58</v>
      </c>
      <c r="F24" s="42">
        <v>93.87</v>
      </c>
    </row>
    <row r="25" spans="1:6" ht="12.75">
      <c r="A25" s="7">
        <f t="shared" si="0"/>
        <v>24</v>
      </c>
      <c r="B25" s="15">
        <v>25</v>
      </c>
      <c r="C25" s="16" t="s">
        <v>41</v>
      </c>
      <c r="D25" s="16" t="s">
        <v>15</v>
      </c>
      <c r="E25" s="35">
        <v>62.37</v>
      </c>
      <c r="F25" s="42">
        <v>93.555</v>
      </c>
    </row>
    <row r="26" spans="1:6" ht="12.75">
      <c r="A26" s="7">
        <f t="shared" si="0"/>
        <v>25</v>
      </c>
      <c r="B26" s="15">
        <v>9</v>
      </c>
      <c r="C26" s="16" t="s">
        <v>14</v>
      </c>
      <c r="D26" s="16" t="s">
        <v>15</v>
      </c>
      <c r="E26" s="34">
        <v>62.16</v>
      </c>
      <c r="F26" s="42">
        <v>93.24</v>
      </c>
    </row>
    <row r="27" spans="1:6" ht="12.75">
      <c r="A27" s="7">
        <f t="shared" si="0"/>
        <v>26</v>
      </c>
      <c r="B27" s="15">
        <v>21</v>
      </c>
      <c r="C27" s="16" t="s">
        <v>38</v>
      </c>
      <c r="D27" s="16" t="s">
        <v>31</v>
      </c>
      <c r="E27" s="34">
        <v>61.26</v>
      </c>
      <c r="F27" s="42">
        <v>91.89</v>
      </c>
    </row>
    <row r="28" spans="1:6" ht="12.75">
      <c r="A28" s="7">
        <f t="shared" si="0"/>
        <v>27</v>
      </c>
      <c r="B28" s="15">
        <v>44</v>
      </c>
      <c r="C28" s="16" t="s">
        <v>36</v>
      </c>
      <c r="D28" s="21" t="s">
        <v>37</v>
      </c>
      <c r="E28" s="34">
        <v>60.76</v>
      </c>
      <c r="F28" s="42">
        <v>91.14</v>
      </c>
    </row>
    <row r="29" spans="1:6" ht="12.75">
      <c r="A29" s="7">
        <f t="shared" si="0"/>
        <v>28</v>
      </c>
      <c r="B29" s="15">
        <v>27</v>
      </c>
      <c r="C29" s="16" t="s">
        <v>24</v>
      </c>
      <c r="D29" s="16" t="s">
        <v>21</v>
      </c>
      <c r="E29" s="34">
        <v>60</v>
      </c>
      <c r="F29" s="42">
        <v>90</v>
      </c>
    </row>
    <row r="30" spans="1:6" ht="12.75">
      <c r="A30" s="7">
        <f t="shared" si="0"/>
        <v>29</v>
      </c>
      <c r="B30" s="15">
        <v>40</v>
      </c>
      <c r="C30" s="16" t="s">
        <v>10</v>
      </c>
      <c r="D30" s="21" t="s">
        <v>9</v>
      </c>
      <c r="E30" s="34">
        <v>59.48</v>
      </c>
      <c r="F30" s="42">
        <v>89.22</v>
      </c>
    </row>
    <row r="31" spans="1:6" ht="12.75">
      <c r="A31" s="7">
        <f t="shared" si="0"/>
        <v>30</v>
      </c>
      <c r="B31" s="15">
        <v>15</v>
      </c>
      <c r="C31" s="16" t="s">
        <v>34</v>
      </c>
      <c r="D31" s="16" t="s">
        <v>35</v>
      </c>
      <c r="E31" s="34">
        <v>58.28</v>
      </c>
      <c r="F31" s="42">
        <v>87.42</v>
      </c>
    </row>
    <row r="32" spans="1:6" ht="12.75">
      <c r="A32" s="7">
        <f t="shared" si="0"/>
        <v>31</v>
      </c>
      <c r="B32" s="15">
        <v>48</v>
      </c>
      <c r="C32" s="16" t="s">
        <v>28</v>
      </c>
      <c r="D32" s="16" t="s">
        <v>29</v>
      </c>
      <c r="E32" s="35">
        <v>57.38</v>
      </c>
      <c r="F32" s="42">
        <v>86.07</v>
      </c>
    </row>
    <row r="33" spans="1:6" ht="12.75">
      <c r="A33" s="7">
        <f t="shared" si="0"/>
        <v>32</v>
      </c>
      <c r="B33" s="15">
        <v>18</v>
      </c>
      <c r="C33" s="16" t="s">
        <v>52</v>
      </c>
      <c r="D33" s="16" t="s">
        <v>53</v>
      </c>
      <c r="E33" s="34">
        <v>57.25</v>
      </c>
      <c r="F33" s="42">
        <v>85.875</v>
      </c>
    </row>
    <row r="34" spans="1:6" ht="12.75">
      <c r="A34" s="7">
        <f t="shared" si="0"/>
        <v>33</v>
      </c>
      <c r="B34" s="15">
        <v>29</v>
      </c>
      <c r="C34" s="21" t="s">
        <v>44</v>
      </c>
      <c r="D34" s="21" t="s">
        <v>45</v>
      </c>
      <c r="E34" s="34">
        <v>56.91</v>
      </c>
      <c r="F34" s="42">
        <v>85.365</v>
      </c>
    </row>
    <row r="35" spans="1:6" ht="12.75">
      <c r="A35" s="7">
        <f t="shared" si="0"/>
        <v>34</v>
      </c>
      <c r="B35" s="15">
        <v>51</v>
      </c>
      <c r="C35" s="16" t="s">
        <v>50</v>
      </c>
      <c r="D35" s="21" t="s">
        <v>51</v>
      </c>
      <c r="E35" s="35">
        <v>51.21</v>
      </c>
      <c r="F35" s="42">
        <v>76.815</v>
      </c>
    </row>
    <row r="36" spans="1:6" ht="12.75">
      <c r="A36" s="7">
        <f t="shared" si="0"/>
        <v>35</v>
      </c>
      <c r="B36" s="15">
        <v>36</v>
      </c>
      <c r="C36" s="16" t="s">
        <v>40</v>
      </c>
      <c r="D36" s="16" t="s">
        <v>35</v>
      </c>
      <c r="E36" s="34">
        <v>0</v>
      </c>
      <c r="F36" s="42">
        <v>0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&amp;L&amp;13
&amp;"MS Sans Serif,Fett Kursiv"&amp;10Gewicht Weit Einhand  7.5g Herren&amp;C&amp;"MS Sans Serif,Fett"&amp;14 44. Internationales Casting Hallenturnier 26.03.2005 Berlin&amp;R&amp;13
&amp;10
&amp;"MS Sans Serif,Fett Kursiv"Spinning Distance Single  Handed 7.5g Men</oddHeader>
    <oddFooter>&amp;L&amp;8&amp;A&amp;R&amp;O
&amp;8Verband Deutscher Sportfischer e. V.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/>
  <dimension ref="A1:F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6.7109375" style="22" bestFit="1" customWidth="1"/>
    <col min="4" max="4" width="26.00390625" style="36" bestFit="1" customWidth="1"/>
    <col min="5" max="5" width="9.8515625" style="12" bestFit="1" customWidth="1"/>
    <col min="6" max="6" width="10.421875" style="12" bestFit="1" customWidth="1"/>
    <col min="7" max="16384" width="11.421875" style="12" customWidth="1"/>
  </cols>
  <sheetData>
    <row r="1" spans="1:6" s="22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112</v>
      </c>
      <c r="F1" s="40" t="s">
        <v>113</v>
      </c>
    </row>
    <row r="2" spans="1:6" ht="23.25" customHeight="1">
      <c r="A2" s="7">
        <v>1</v>
      </c>
      <c r="B2" s="7">
        <v>100</v>
      </c>
      <c r="C2" s="24" t="s">
        <v>59</v>
      </c>
      <c r="D2" s="24" t="s">
        <v>21</v>
      </c>
      <c r="E2" s="37">
        <v>63.05</v>
      </c>
      <c r="F2" s="41">
        <v>94.575</v>
      </c>
    </row>
    <row r="3" spans="1:6" ht="12.75">
      <c r="A3" s="7">
        <f aca="true" t="shared" si="0" ref="A3:A9">A2+1</f>
        <v>2</v>
      </c>
      <c r="B3" s="7">
        <v>103</v>
      </c>
      <c r="C3" s="24" t="s">
        <v>61</v>
      </c>
      <c r="D3" s="24" t="s">
        <v>12</v>
      </c>
      <c r="E3" s="37">
        <v>60.71</v>
      </c>
      <c r="F3" s="41">
        <v>91.065</v>
      </c>
    </row>
    <row r="4" spans="1:6" ht="12.75">
      <c r="A4" s="7">
        <f t="shared" si="0"/>
        <v>3</v>
      </c>
      <c r="B4" s="7">
        <v>104</v>
      </c>
      <c r="C4" s="24" t="s">
        <v>56</v>
      </c>
      <c r="D4" s="24" t="s">
        <v>57</v>
      </c>
      <c r="E4" s="37">
        <v>57.28</v>
      </c>
      <c r="F4" s="41">
        <v>85.92</v>
      </c>
    </row>
    <row r="5" spans="1:6" ht="23.25" customHeight="1">
      <c r="A5" s="7">
        <f t="shared" si="0"/>
        <v>4</v>
      </c>
      <c r="B5" s="15">
        <v>116</v>
      </c>
      <c r="C5" s="26" t="s">
        <v>58</v>
      </c>
      <c r="D5" s="26" t="s">
        <v>45</v>
      </c>
      <c r="E5" s="38">
        <v>51.02</v>
      </c>
      <c r="F5" s="42">
        <v>76.53</v>
      </c>
    </row>
    <row r="6" spans="1:6" ht="12.75">
      <c r="A6" s="7">
        <f t="shared" si="0"/>
        <v>5</v>
      </c>
      <c r="B6" s="15">
        <v>112</v>
      </c>
      <c r="C6" s="26" t="s">
        <v>62</v>
      </c>
      <c r="D6" s="26" t="s">
        <v>31</v>
      </c>
      <c r="E6" s="38">
        <v>50.04</v>
      </c>
      <c r="F6" s="42">
        <v>75.06</v>
      </c>
    </row>
    <row r="7" spans="1:6" ht="12.75">
      <c r="A7" s="7">
        <f t="shared" si="0"/>
        <v>6</v>
      </c>
      <c r="B7" s="15">
        <v>115</v>
      </c>
      <c r="C7" s="26" t="s">
        <v>64</v>
      </c>
      <c r="D7" s="26" t="s">
        <v>51</v>
      </c>
      <c r="E7" s="38">
        <v>47.08</v>
      </c>
      <c r="F7" s="42">
        <v>70.62</v>
      </c>
    </row>
    <row r="8" spans="1:6" ht="12.75">
      <c r="A8" s="7">
        <f t="shared" si="0"/>
        <v>7</v>
      </c>
      <c r="B8" s="15">
        <v>106</v>
      </c>
      <c r="C8" s="26" t="s">
        <v>63</v>
      </c>
      <c r="D8" s="26" t="s">
        <v>51</v>
      </c>
      <c r="E8" s="38">
        <v>45.26</v>
      </c>
      <c r="F8" s="42">
        <v>67.89</v>
      </c>
    </row>
    <row r="9" spans="1:6" ht="12.75">
      <c r="A9" s="7">
        <f t="shared" si="0"/>
        <v>8</v>
      </c>
      <c r="B9" s="15">
        <v>102</v>
      </c>
      <c r="C9" s="26" t="s">
        <v>60</v>
      </c>
      <c r="D9" s="26" t="s">
        <v>7</v>
      </c>
      <c r="E9" s="38">
        <v>0</v>
      </c>
      <c r="F9" s="42">
        <v>0</v>
      </c>
    </row>
  </sheetData>
  <printOptions/>
  <pageMargins left="0.75" right="0.75" top="1.37" bottom="1" header="0.4" footer="0.4921259845"/>
  <pageSetup horizontalDpi="300" verticalDpi="300" orientation="portrait" paperSize="9" r:id="rId2"/>
  <headerFooter alignWithMargins="0">
    <oddHeader>&amp;L
&amp;"MS Sans Serif,Fett Kursiv"Gewicht Weit Einhand 7.5 g Damen&amp;C&amp;"MS Sans Serif,Fett"&amp;14 44. Internationales Casting Hallenturnier 26.03.2005 Berlin&amp;R
&amp;"MS Sans Serif,Fett Kursiv"Spinning Distance Single Handed  7.5g Ladies</oddHeader>
    <oddFooter>&amp;L&amp;8&amp;A&amp;R&amp;O
&amp;8Verband Deutscher Sportfischer e. V.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63"/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18.140625" style="22" bestFit="1" customWidth="1"/>
    <col min="4" max="4" width="21.7109375" style="36" bestFit="1" customWidth="1"/>
    <col min="5" max="5" width="9.8515625" style="25" bestFit="1" customWidth="1"/>
    <col min="6" max="6" width="10.421875" style="25" bestFit="1" customWidth="1"/>
    <col min="7" max="16384" width="11.421875" style="25" customWidth="1"/>
  </cols>
  <sheetData>
    <row r="1" spans="1:6" s="22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112</v>
      </c>
      <c r="F1" s="40" t="s">
        <v>113</v>
      </c>
    </row>
    <row r="2" spans="1:6" ht="23.25" customHeight="1">
      <c r="A2" s="7">
        <v>1</v>
      </c>
      <c r="B2" s="7">
        <v>64</v>
      </c>
      <c r="C2" s="13" t="s">
        <v>78</v>
      </c>
      <c r="D2" s="8" t="s">
        <v>31</v>
      </c>
      <c r="E2" s="32">
        <v>63.16</v>
      </c>
      <c r="F2" s="41">
        <v>94.74</v>
      </c>
    </row>
    <row r="3" spans="1:6" ht="12.75">
      <c r="A3" s="7">
        <f aca="true" t="shared" si="0" ref="A3:A16">A2+1</f>
        <v>2</v>
      </c>
      <c r="B3" s="7">
        <v>61</v>
      </c>
      <c r="C3" s="13" t="s">
        <v>71</v>
      </c>
      <c r="D3" s="8" t="s">
        <v>51</v>
      </c>
      <c r="E3" s="32">
        <v>61.88</v>
      </c>
      <c r="F3" s="41">
        <v>92.82</v>
      </c>
    </row>
    <row r="4" spans="1:6" ht="12.75">
      <c r="A4" s="7">
        <f t="shared" si="0"/>
        <v>3</v>
      </c>
      <c r="B4" s="7">
        <v>2</v>
      </c>
      <c r="C4" s="13" t="s">
        <v>72</v>
      </c>
      <c r="D4" s="13" t="s">
        <v>57</v>
      </c>
      <c r="E4" s="32">
        <v>61.73</v>
      </c>
      <c r="F4" s="41">
        <v>92.595</v>
      </c>
    </row>
    <row r="5" spans="1:6" ht="23.25" customHeight="1">
      <c r="A5" s="7">
        <f t="shared" si="0"/>
        <v>4</v>
      </c>
      <c r="B5" s="15">
        <v>7</v>
      </c>
      <c r="C5" s="16" t="s">
        <v>68</v>
      </c>
      <c r="D5" s="16" t="s">
        <v>69</v>
      </c>
      <c r="E5" s="34">
        <v>61.61</v>
      </c>
      <c r="F5" s="42">
        <v>92.415</v>
      </c>
    </row>
    <row r="6" spans="1:6" ht="12.75">
      <c r="A6" s="7">
        <f t="shared" si="0"/>
        <v>5</v>
      </c>
      <c r="B6" s="15">
        <v>60</v>
      </c>
      <c r="C6" s="16" t="s">
        <v>70</v>
      </c>
      <c r="D6" s="21" t="s">
        <v>35</v>
      </c>
      <c r="E6" s="34">
        <v>61.42</v>
      </c>
      <c r="F6" s="42">
        <v>92.13</v>
      </c>
    </row>
    <row r="7" spans="1:6" ht="12.75">
      <c r="A7" s="7">
        <f t="shared" si="0"/>
        <v>6</v>
      </c>
      <c r="B7" s="15">
        <v>1</v>
      </c>
      <c r="C7" s="16" t="s">
        <v>74</v>
      </c>
      <c r="D7" s="16" t="s">
        <v>51</v>
      </c>
      <c r="E7" s="35">
        <v>60.7</v>
      </c>
      <c r="F7" s="42">
        <v>91.05</v>
      </c>
    </row>
    <row r="8" spans="1:6" ht="12.75">
      <c r="A8" s="7">
        <f t="shared" si="0"/>
        <v>7</v>
      </c>
      <c r="B8" s="15">
        <v>39</v>
      </c>
      <c r="C8" s="16" t="s">
        <v>77</v>
      </c>
      <c r="D8" s="16" t="s">
        <v>48</v>
      </c>
      <c r="E8" s="34">
        <v>60.48</v>
      </c>
      <c r="F8" s="42">
        <v>90.72</v>
      </c>
    </row>
    <row r="9" spans="1:6" ht="12.75">
      <c r="A9" s="7">
        <f t="shared" si="0"/>
        <v>8</v>
      </c>
      <c r="B9" s="15">
        <v>63</v>
      </c>
      <c r="C9" s="16" t="s">
        <v>79</v>
      </c>
      <c r="D9" s="21" t="s">
        <v>55</v>
      </c>
      <c r="E9" s="35">
        <v>60.29</v>
      </c>
      <c r="F9" s="42">
        <v>90.435</v>
      </c>
    </row>
    <row r="10" spans="1:6" ht="12.75">
      <c r="A10" s="7">
        <f t="shared" si="0"/>
        <v>9</v>
      </c>
      <c r="B10" s="15">
        <v>6</v>
      </c>
      <c r="C10" s="16" t="s">
        <v>66</v>
      </c>
      <c r="D10" s="16" t="s">
        <v>67</v>
      </c>
      <c r="E10" s="34">
        <v>60</v>
      </c>
      <c r="F10" s="42">
        <v>90</v>
      </c>
    </row>
    <row r="11" spans="1:6" ht="12.75">
      <c r="A11" s="7">
        <f t="shared" si="0"/>
        <v>10</v>
      </c>
      <c r="B11" s="15">
        <v>68</v>
      </c>
      <c r="C11" s="16" t="s">
        <v>75</v>
      </c>
      <c r="D11" s="21" t="s">
        <v>35</v>
      </c>
      <c r="E11" s="34">
        <v>58.31</v>
      </c>
      <c r="F11" s="42">
        <v>87.465</v>
      </c>
    </row>
    <row r="12" spans="1:6" ht="12.75">
      <c r="A12" s="7">
        <f t="shared" si="0"/>
        <v>11</v>
      </c>
      <c r="B12" s="15">
        <v>3</v>
      </c>
      <c r="C12" s="16" t="s">
        <v>65</v>
      </c>
      <c r="D12" s="16" t="s">
        <v>35</v>
      </c>
      <c r="E12" s="34">
        <v>57.71</v>
      </c>
      <c r="F12" s="42">
        <v>86.565</v>
      </c>
    </row>
    <row r="13" spans="1:6" ht="12.75">
      <c r="A13" s="7">
        <f t="shared" si="0"/>
        <v>12</v>
      </c>
      <c r="B13" s="15">
        <v>67</v>
      </c>
      <c r="C13" s="16" t="s">
        <v>80</v>
      </c>
      <c r="D13" s="21" t="s">
        <v>81</v>
      </c>
      <c r="E13" s="34">
        <v>55.96</v>
      </c>
      <c r="F13" s="42">
        <v>83.94</v>
      </c>
    </row>
    <row r="14" spans="1:6" ht="12.75">
      <c r="A14" s="7">
        <f t="shared" si="0"/>
        <v>13</v>
      </c>
      <c r="B14" s="15">
        <v>5</v>
      </c>
      <c r="C14" s="16" t="s">
        <v>82</v>
      </c>
      <c r="D14" s="16" t="s">
        <v>48</v>
      </c>
      <c r="E14" s="34">
        <v>54.19</v>
      </c>
      <c r="F14" s="42">
        <v>81.285</v>
      </c>
    </row>
    <row r="15" spans="1:6" ht="12.75">
      <c r="A15" s="7">
        <f t="shared" si="0"/>
        <v>14</v>
      </c>
      <c r="B15" s="15">
        <v>4</v>
      </c>
      <c r="C15" s="16" t="s">
        <v>73</v>
      </c>
      <c r="D15" s="16" t="s">
        <v>51</v>
      </c>
      <c r="E15" s="34">
        <v>54</v>
      </c>
      <c r="F15" s="42">
        <v>81</v>
      </c>
    </row>
    <row r="16" spans="1:6" ht="12.75">
      <c r="A16" s="7">
        <f t="shared" si="0"/>
        <v>15</v>
      </c>
      <c r="B16" s="15">
        <v>62</v>
      </c>
      <c r="C16" s="16" t="s">
        <v>76</v>
      </c>
      <c r="D16" s="21" t="s">
        <v>48</v>
      </c>
      <c r="E16" s="34">
        <v>0</v>
      </c>
      <c r="F16" s="42">
        <v>0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&amp;L&amp;13
&amp;"MS Sans Serif,Fett Kursiv"&amp;10Gewicht Weit Einhand  7.5g ABS&amp;C&amp;"MS Sans Serif,Fett"&amp;14 44. Internationales Casting Hallenturnier 26.03.2005 Berlin&amp;R&amp;13
&amp;10
&amp;"MS Sans Serif,Fett Kursiv"Spinning Distance Single  Handed 7.5g ABS</oddHeader>
    <oddFooter>&amp;L&amp;8&amp;A&amp;R&amp;O
&amp;8Verband Deutscher Sportfischer e. V.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64"/>
  <dimension ref="A1:F1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18.57421875" style="36" bestFit="1" customWidth="1"/>
    <col min="4" max="4" width="30.28125" style="36" bestFit="1" customWidth="1"/>
    <col min="5" max="5" width="9.8515625" style="25" bestFit="1" customWidth="1"/>
    <col min="6" max="6" width="10.421875" style="25" bestFit="1" customWidth="1"/>
    <col min="7" max="16384" width="11.421875" style="25" customWidth="1"/>
  </cols>
  <sheetData>
    <row r="1" spans="1:6" s="22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112</v>
      </c>
      <c r="F1" s="40" t="s">
        <v>113</v>
      </c>
    </row>
    <row r="2" spans="1:6" ht="23.25" customHeight="1">
      <c r="A2" s="7">
        <v>1</v>
      </c>
      <c r="B2" s="7">
        <v>85</v>
      </c>
      <c r="C2" s="13" t="s">
        <v>84</v>
      </c>
      <c r="D2" s="13" t="s">
        <v>9</v>
      </c>
      <c r="E2" s="33">
        <v>65.59</v>
      </c>
      <c r="F2" s="41">
        <v>98.385</v>
      </c>
    </row>
    <row r="3" spans="1:6" ht="12.75">
      <c r="A3" s="7">
        <f aca="true" t="shared" si="0" ref="A3:A12">A2+1</f>
        <v>2</v>
      </c>
      <c r="B3" s="7">
        <v>69</v>
      </c>
      <c r="C3" s="13" t="s">
        <v>88</v>
      </c>
      <c r="D3" s="13" t="s">
        <v>45</v>
      </c>
      <c r="E3" s="32">
        <v>64.45</v>
      </c>
      <c r="F3" s="41">
        <v>96.675</v>
      </c>
    </row>
    <row r="4" spans="1:6" ht="12.75">
      <c r="A4" s="7">
        <f t="shared" si="0"/>
        <v>3</v>
      </c>
      <c r="B4" s="7">
        <v>86</v>
      </c>
      <c r="C4" s="13" t="s">
        <v>89</v>
      </c>
      <c r="D4" s="13" t="s">
        <v>90</v>
      </c>
      <c r="E4" s="33">
        <v>62.18</v>
      </c>
      <c r="F4" s="41">
        <v>93.27</v>
      </c>
    </row>
    <row r="5" spans="1:6" ht="23.25" customHeight="1">
      <c r="A5" s="7">
        <f t="shared" si="0"/>
        <v>4</v>
      </c>
      <c r="B5" s="15">
        <v>70</v>
      </c>
      <c r="C5" s="16" t="s">
        <v>93</v>
      </c>
      <c r="D5" s="16" t="s">
        <v>51</v>
      </c>
      <c r="E5" s="34">
        <v>61.24</v>
      </c>
      <c r="F5" s="42">
        <v>91.86</v>
      </c>
    </row>
    <row r="6" spans="1:6" ht="12.75">
      <c r="A6" s="7">
        <f t="shared" si="0"/>
        <v>5</v>
      </c>
      <c r="B6" s="15">
        <v>87</v>
      </c>
      <c r="C6" s="16" t="s">
        <v>85</v>
      </c>
      <c r="D6" s="16" t="s">
        <v>48</v>
      </c>
      <c r="E6" s="35">
        <v>57.67</v>
      </c>
      <c r="F6" s="42">
        <v>86.505</v>
      </c>
    </row>
    <row r="7" spans="1:6" ht="12.75">
      <c r="A7" s="7">
        <f t="shared" si="0"/>
        <v>6</v>
      </c>
      <c r="B7" s="15">
        <v>90</v>
      </c>
      <c r="C7" s="16" t="s">
        <v>95</v>
      </c>
      <c r="D7" s="16" t="s">
        <v>55</v>
      </c>
      <c r="E7" s="38">
        <v>57.11</v>
      </c>
      <c r="F7" s="42">
        <v>85.665</v>
      </c>
    </row>
    <row r="8" spans="1:6" ht="12.75">
      <c r="A8" s="7">
        <f t="shared" si="0"/>
        <v>7</v>
      </c>
      <c r="B8" s="15">
        <v>89</v>
      </c>
      <c r="C8" s="16" t="s">
        <v>94</v>
      </c>
      <c r="D8" s="16" t="s">
        <v>51</v>
      </c>
      <c r="E8" s="38">
        <v>53.95</v>
      </c>
      <c r="F8" s="42">
        <v>80.925</v>
      </c>
    </row>
    <row r="9" spans="1:6" ht="12.75">
      <c r="A9" s="7">
        <f t="shared" si="0"/>
        <v>8</v>
      </c>
      <c r="B9" s="15">
        <v>81</v>
      </c>
      <c r="C9" s="16" t="s">
        <v>83</v>
      </c>
      <c r="D9" s="16" t="s">
        <v>45</v>
      </c>
      <c r="E9" s="35">
        <v>52.92</v>
      </c>
      <c r="F9" s="42">
        <v>79.38</v>
      </c>
    </row>
    <row r="10" spans="1:6" ht="12.75">
      <c r="A10" s="7">
        <f t="shared" si="0"/>
        <v>9</v>
      </c>
      <c r="B10" s="15">
        <v>8</v>
      </c>
      <c r="C10" s="16" t="s">
        <v>91</v>
      </c>
      <c r="D10" s="16" t="s">
        <v>92</v>
      </c>
      <c r="E10" s="34">
        <v>52.69</v>
      </c>
      <c r="F10" s="42">
        <v>79.035</v>
      </c>
    </row>
    <row r="11" spans="1:6" ht="12.75">
      <c r="A11" s="7">
        <f t="shared" si="0"/>
        <v>10</v>
      </c>
      <c r="B11" s="15">
        <v>83</v>
      </c>
      <c r="C11" s="16" t="s">
        <v>86</v>
      </c>
      <c r="D11" s="16" t="s">
        <v>81</v>
      </c>
      <c r="E11" s="35">
        <v>0</v>
      </c>
      <c r="F11" s="42">
        <v>0</v>
      </c>
    </row>
    <row r="12" spans="1:6" ht="12.75">
      <c r="A12" s="7">
        <f t="shared" si="0"/>
        <v>11</v>
      </c>
      <c r="B12" s="15">
        <v>88</v>
      </c>
      <c r="C12" s="16" t="s">
        <v>87</v>
      </c>
      <c r="D12" s="16" t="s">
        <v>81</v>
      </c>
      <c r="E12" s="38">
        <v>0</v>
      </c>
      <c r="F12" s="42">
        <v>0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&amp;L&amp;13
&amp;"MS Sans Serif,Fett Kursiv"&amp;10Gewicht Weit Einhand  7.5g AJM&amp;C&amp;"MS Sans Serif,Fett"&amp;14 44. Internationales Casting Hallenturnier 26.03.2005 Berlin&amp;R&amp;13
&amp;10
&amp;"MS Sans Serif,Fett Kursiv"Spinning Distance Single  Handed 7.5g AJM</oddHeader>
    <oddFooter>&amp;L&amp;8&amp;A&amp;R&amp;O
&amp;8Verband Deutscher Sportfischer e. V.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65"/>
  <dimension ref="A1:F10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8.7109375" style="36" bestFit="1" customWidth="1"/>
    <col min="4" max="4" width="19.00390625" style="36" bestFit="1" customWidth="1"/>
    <col min="5" max="5" width="9.8515625" style="25" bestFit="1" customWidth="1"/>
    <col min="6" max="6" width="10.421875" style="25" bestFit="1" customWidth="1"/>
    <col min="7" max="16384" width="11.421875" style="25" customWidth="1"/>
  </cols>
  <sheetData>
    <row r="1" spans="1:6" s="22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112</v>
      </c>
      <c r="F1" s="40" t="s">
        <v>113</v>
      </c>
    </row>
    <row r="2" spans="1:6" ht="23.25" customHeight="1">
      <c r="A2" s="7">
        <v>1</v>
      </c>
      <c r="B2" s="7">
        <v>101</v>
      </c>
      <c r="C2" s="24" t="s">
        <v>97</v>
      </c>
      <c r="D2" s="24" t="s">
        <v>21</v>
      </c>
      <c r="E2" s="37">
        <v>61.62</v>
      </c>
      <c r="F2" s="41">
        <v>92.43</v>
      </c>
    </row>
    <row r="3" spans="1:6" ht="12.75">
      <c r="A3" s="7">
        <f aca="true" t="shared" si="0" ref="A3:A10">A2+1</f>
        <v>2</v>
      </c>
      <c r="B3" s="7">
        <v>117</v>
      </c>
      <c r="C3" s="24" t="s">
        <v>99</v>
      </c>
      <c r="D3" s="24" t="s">
        <v>7</v>
      </c>
      <c r="E3" s="37">
        <v>59.35</v>
      </c>
      <c r="F3" s="41">
        <v>89.025</v>
      </c>
    </row>
    <row r="4" spans="1:6" ht="12.75">
      <c r="A4" s="7">
        <f t="shared" si="0"/>
        <v>3</v>
      </c>
      <c r="B4" s="7">
        <v>108</v>
      </c>
      <c r="C4" s="24" t="s">
        <v>98</v>
      </c>
      <c r="D4" s="24" t="s">
        <v>90</v>
      </c>
      <c r="E4" s="37">
        <v>56.46</v>
      </c>
      <c r="F4" s="41">
        <v>84.69</v>
      </c>
    </row>
    <row r="5" spans="1:6" ht="23.25" customHeight="1">
      <c r="A5" s="7">
        <f t="shared" si="0"/>
        <v>4</v>
      </c>
      <c r="B5" s="15">
        <v>91</v>
      </c>
      <c r="C5" s="16" t="s">
        <v>100</v>
      </c>
      <c r="D5" s="16" t="s">
        <v>81</v>
      </c>
      <c r="E5" s="38">
        <v>55.84</v>
      </c>
      <c r="F5" s="42">
        <v>83.76</v>
      </c>
    </row>
    <row r="6" spans="1:6" ht="12.75">
      <c r="A6" s="7">
        <f t="shared" si="0"/>
        <v>5</v>
      </c>
      <c r="B6" s="15">
        <v>107</v>
      </c>
      <c r="C6" s="26" t="s">
        <v>101</v>
      </c>
      <c r="D6" s="16" t="s">
        <v>81</v>
      </c>
      <c r="E6" s="38">
        <v>53.69</v>
      </c>
      <c r="F6" s="42">
        <v>80.535</v>
      </c>
    </row>
    <row r="7" spans="1:6" ht="12.75">
      <c r="A7" s="7">
        <f t="shared" si="0"/>
        <v>6</v>
      </c>
      <c r="B7" s="15">
        <v>119</v>
      </c>
      <c r="C7" s="26" t="s">
        <v>96</v>
      </c>
      <c r="D7" s="26" t="s">
        <v>90</v>
      </c>
      <c r="E7" s="38">
        <v>51.88</v>
      </c>
      <c r="F7" s="42">
        <v>77.82</v>
      </c>
    </row>
    <row r="8" spans="1:6" ht="12.75">
      <c r="A8" s="7">
        <f t="shared" si="0"/>
        <v>7</v>
      </c>
      <c r="B8" s="15">
        <v>118</v>
      </c>
      <c r="C8" s="26" t="s">
        <v>102</v>
      </c>
      <c r="D8" s="26" t="s">
        <v>51</v>
      </c>
      <c r="E8" s="38">
        <v>49.62</v>
      </c>
      <c r="F8" s="42">
        <v>74.43</v>
      </c>
    </row>
    <row r="9" spans="1:6" ht="12.75">
      <c r="A9" s="7">
        <f t="shared" si="0"/>
        <v>8</v>
      </c>
      <c r="B9" s="15">
        <v>120</v>
      </c>
      <c r="C9" s="26" t="s">
        <v>103</v>
      </c>
      <c r="D9" s="26" t="s">
        <v>90</v>
      </c>
      <c r="E9" s="38">
        <v>46.36</v>
      </c>
      <c r="F9" s="42">
        <v>69.54</v>
      </c>
    </row>
    <row r="10" spans="1:6" ht="12.75">
      <c r="A10" s="7">
        <f t="shared" si="0"/>
        <v>9</v>
      </c>
      <c r="B10" s="15">
        <v>109</v>
      </c>
      <c r="C10" s="26" t="s">
        <v>104</v>
      </c>
      <c r="D10" s="26" t="s">
        <v>90</v>
      </c>
      <c r="E10" s="38">
        <v>34.36</v>
      </c>
      <c r="F10" s="42">
        <v>51.54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&amp;L&amp;13
&amp;"MS Sans Serif,Fett Kursiv"&amp;10Gewicht Weit Einhand  7.5g AJW&amp;C&amp;"MS Sans Serif,Fett"&amp;14 44. Internationales Casting Hallenturnier 26.03.2005 Berlin&amp;R&amp;13
&amp;10
&amp;"MS Sans Serif,Fett Kursiv"Spinning Distance Single  Handed 7.5g AJW</oddHeader>
    <oddFooter>&amp;L&amp;8&amp;A&amp;R&amp;O
&amp;8Verband Deutscher Sportfischer e. V.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2"/>
  <dimension ref="A1:J36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2" bestFit="1" customWidth="1"/>
    <col min="2" max="2" width="4.7109375" style="22" bestFit="1" customWidth="1"/>
    <col min="3" max="3" width="20.00390625" style="22" bestFit="1" customWidth="1"/>
    <col min="4" max="4" width="26.00390625" style="22" bestFit="1" customWidth="1"/>
    <col min="5" max="5" width="4.421875" style="36" bestFit="1" customWidth="1"/>
    <col min="6" max="6" width="7.28125" style="36" bestFit="1" customWidth="1"/>
    <col min="7" max="7" width="3.7109375" style="36" bestFit="1" customWidth="1"/>
    <col min="8" max="8" width="4.421875" style="36" bestFit="1" customWidth="1"/>
    <col min="9" max="10" width="8.421875" style="36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3" t="s">
        <v>114</v>
      </c>
      <c r="F1" s="44" t="s">
        <v>115</v>
      </c>
      <c r="G1" s="45" t="s">
        <v>116</v>
      </c>
      <c r="H1" s="45" t="s">
        <v>117</v>
      </c>
      <c r="I1" s="46" t="s">
        <v>118</v>
      </c>
      <c r="J1" s="46" t="s">
        <v>119</v>
      </c>
    </row>
    <row r="2" spans="1:10" ht="26.25" customHeight="1">
      <c r="A2" s="7">
        <v>1</v>
      </c>
      <c r="B2" s="7">
        <v>24</v>
      </c>
      <c r="C2" s="13" t="s">
        <v>25</v>
      </c>
      <c r="D2" s="8" t="s">
        <v>7</v>
      </c>
      <c r="E2" s="47">
        <v>90</v>
      </c>
      <c r="F2" s="37">
        <v>111.72</v>
      </c>
      <c r="G2" s="11">
        <v>98</v>
      </c>
      <c r="H2" s="11">
        <v>95</v>
      </c>
      <c r="I2" s="48">
        <v>101.49</v>
      </c>
      <c r="J2" s="48">
        <v>496.21</v>
      </c>
    </row>
    <row r="3" spans="1:10" ht="12.75">
      <c r="A3" s="7">
        <f aca="true" t="shared" si="0" ref="A3:A36">A2+1</f>
        <v>2</v>
      </c>
      <c r="B3" s="7">
        <v>12</v>
      </c>
      <c r="C3" s="13" t="s">
        <v>8</v>
      </c>
      <c r="D3" s="13" t="s">
        <v>9</v>
      </c>
      <c r="E3" s="47">
        <v>100</v>
      </c>
      <c r="F3" s="37">
        <v>108.1</v>
      </c>
      <c r="G3" s="11">
        <v>96</v>
      </c>
      <c r="H3" s="11">
        <v>85</v>
      </c>
      <c r="I3" s="48">
        <v>106.245</v>
      </c>
      <c r="J3" s="48">
        <v>495.345</v>
      </c>
    </row>
    <row r="4" spans="1:10" ht="12.75">
      <c r="A4" s="7">
        <f t="shared" si="0"/>
        <v>3</v>
      </c>
      <c r="B4" s="7">
        <v>11</v>
      </c>
      <c r="C4" s="13" t="s">
        <v>13</v>
      </c>
      <c r="D4" s="13" t="s">
        <v>7</v>
      </c>
      <c r="E4" s="49">
        <v>95</v>
      </c>
      <c r="F4" s="37">
        <v>98.75</v>
      </c>
      <c r="G4" s="11">
        <v>98</v>
      </c>
      <c r="H4" s="11">
        <v>100</v>
      </c>
      <c r="I4" s="48">
        <v>102.81</v>
      </c>
      <c r="J4" s="48">
        <v>494.56</v>
      </c>
    </row>
    <row r="5" spans="1:10" ht="23.25" customHeight="1">
      <c r="A5" s="15">
        <f t="shared" si="0"/>
        <v>4</v>
      </c>
      <c r="B5" s="15">
        <v>41</v>
      </c>
      <c r="C5" s="16" t="s">
        <v>11</v>
      </c>
      <c r="D5" s="16" t="s">
        <v>12</v>
      </c>
      <c r="E5" s="50">
        <v>95</v>
      </c>
      <c r="F5" s="38">
        <v>108.73</v>
      </c>
      <c r="G5" s="19">
        <v>96</v>
      </c>
      <c r="H5" s="19">
        <v>90</v>
      </c>
      <c r="I5" s="51">
        <v>102.615</v>
      </c>
      <c r="J5" s="51">
        <v>492.345</v>
      </c>
    </row>
    <row r="6" spans="1:10" ht="12.75">
      <c r="A6" s="15">
        <f t="shared" si="0"/>
        <v>5</v>
      </c>
      <c r="B6" s="15">
        <v>47</v>
      </c>
      <c r="C6" s="21" t="s">
        <v>17</v>
      </c>
      <c r="D6" s="21" t="s">
        <v>18</v>
      </c>
      <c r="E6" s="52">
        <v>95</v>
      </c>
      <c r="F6" s="38">
        <v>113.25</v>
      </c>
      <c r="G6" s="19">
        <v>92</v>
      </c>
      <c r="H6" s="19">
        <v>85</v>
      </c>
      <c r="I6" s="51">
        <v>106.305</v>
      </c>
      <c r="J6" s="51">
        <v>491.555</v>
      </c>
    </row>
    <row r="7" spans="1:10" ht="12.75">
      <c r="A7" s="15">
        <f t="shared" si="0"/>
        <v>6</v>
      </c>
      <c r="B7" s="15">
        <v>33</v>
      </c>
      <c r="C7" s="16" t="s">
        <v>33</v>
      </c>
      <c r="D7" s="16" t="s">
        <v>18</v>
      </c>
      <c r="E7" s="50">
        <v>85</v>
      </c>
      <c r="F7" s="38">
        <v>109.85</v>
      </c>
      <c r="G7" s="19">
        <v>94</v>
      </c>
      <c r="H7" s="19">
        <v>100</v>
      </c>
      <c r="I7" s="51">
        <v>95.94</v>
      </c>
      <c r="J7" s="51">
        <v>484.79</v>
      </c>
    </row>
    <row r="8" spans="1:10" ht="12.75">
      <c r="A8" s="15">
        <f t="shared" si="0"/>
        <v>7</v>
      </c>
      <c r="B8" s="15">
        <v>31</v>
      </c>
      <c r="C8" s="16" t="s">
        <v>23</v>
      </c>
      <c r="D8" s="21" t="s">
        <v>9</v>
      </c>
      <c r="E8" s="50">
        <v>90</v>
      </c>
      <c r="F8" s="38">
        <v>107.79</v>
      </c>
      <c r="G8" s="19">
        <v>90</v>
      </c>
      <c r="H8" s="19">
        <v>95</v>
      </c>
      <c r="I8" s="51">
        <v>101.04</v>
      </c>
      <c r="J8" s="51">
        <v>483.83</v>
      </c>
    </row>
    <row r="9" spans="1:10" ht="12.75">
      <c r="A9" s="15">
        <f t="shared" si="0"/>
        <v>8</v>
      </c>
      <c r="B9" s="15">
        <v>45</v>
      </c>
      <c r="C9" s="16" t="s">
        <v>26</v>
      </c>
      <c r="D9" s="16" t="s">
        <v>9</v>
      </c>
      <c r="E9" s="52">
        <v>90</v>
      </c>
      <c r="F9" s="38">
        <v>102.6</v>
      </c>
      <c r="G9" s="19">
        <v>96</v>
      </c>
      <c r="H9" s="19">
        <v>95</v>
      </c>
      <c r="I9" s="51">
        <v>99.87</v>
      </c>
      <c r="J9" s="51">
        <v>483.47</v>
      </c>
    </row>
    <row r="10" spans="1:10" ht="12.75">
      <c r="A10" s="15">
        <f t="shared" si="0"/>
        <v>9</v>
      </c>
      <c r="B10" s="15">
        <v>49</v>
      </c>
      <c r="C10" s="21" t="s">
        <v>6</v>
      </c>
      <c r="D10" s="21" t="s">
        <v>7</v>
      </c>
      <c r="E10" s="52">
        <v>100</v>
      </c>
      <c r="F10" s="38">
        <v>99.55</v>
      </c>
      <c r="G10" s="19">
        <v>92</v>
      </c>
      <c r="H10" s="19">
        <v>85</v>
      </c>
      <c r="I10" s="51">
        <v>102.555</v>
      </c>
      <c r="J10" s="51">
        <v>479.105</v>
      </c>
    </row>
    <row r="11" spans="1:10" ht="12.75">
      <c r="A11" s="15">
        <f t="shared" si="0"/>
        <v>10</v>
      </c>
      <c r="B11" s="15">
        <v>10</v>
      </c>
      <c r="C11" s="16" t="s">
        <v>16</v>
      </c>
      <c r="D11" s="16" t="s">
        <v>12</v>
      </c>
      <c r="E11" s="50">
        <v>95</v>
      </c>
      <c r="F11" s="38">
        <v>102.66</v>
      </c>
      <c r="G11" s="50">
        <v>90</v>
      </c>
      <c r="H11" s="50">
        <v>95</v>
      </c>
      <c r="I11" s="51">
        <v>93.975</v>
      </c>
      <c r="J11" s="51">
        <v>476.635</v>
      </c>
    </row>
    <row r="12" spans="1:10" ht="12.75">
      <c r="A12" s="15">
        <f t="shared" si="0"/>
        <v>11</v>
      </c>
      <c r="B12" s="15">
        <v>13</v>
      </c>
      <c r="C12" s="16" t="s">
        <v>19</v>
      </c>
      <c r="D12" s="16" t="s">
        <v>18</v>
      </c>
      <c r="E12" s="52">
        <v>95</v>
      </c>
      <c r="F12" s="38">
        <v>102.19</v>
      </c>
      <c r="G12" s="19">
        <v>96</v>
      </c>
      <c r="H12" s="19">
        <v>85</v>
      </c>
      <c r="I12" s="51">
        <v>98.25</v>
      </c>
      <c r="J12" s="51">
        <v>476.44</v>
      </c>
    </row>
    <row r="13" spans="1:10" ht="12.75">
      <c r="A13" s="15">
        <f t="shared" si="0"/>
        <v>12</v>
      </c>
      <c r="B13" s="15">
        <v>20</v>
      </c>
      <c r="C13" s="16" t="s">
        <v>20</v>
      </c>
      <c r="D13" s="16" t="s">
        <v>21</v>
      </c>
      <c r="E13" s="50">
        <v>90</v>
      </c>
      <c r="F13" s="38">
        <v>100.23</v>
      </c>
      <c r="G13" s="19">
        <v>84</v>
      </c>
      <c r="H13" s="19">
        <v>100</v>
      </c>
      <c r="I13" s="51">
        <v>99.54</v>
      </c>
      <c r="J13" s="51">
        <v>473.77</v>
      </c>
    </row>
    <row r="14" spans="1:10" ht="12.75">
      <c r="A14" s="15">
        <f t="shared" si="0"/>
        <v>13</v>
      </c>
      <c r="B14" s="15">
        <v>32</v>
      </c>
      <c r="C14" s="16" t="s">
        <v>42</v>
      </c>
      <c r="D14" s="16" t="s">
        <v>7</v>
      </c>
      <c r="E14" s="52">
        <v>80</v>
      </c>
      <c r="F14" s="38">
        <v>104.38</v>
      </c>
      <c r="G14" s="19">
        <v>92</v>
      </c>
      <c r="H14" s="19">
        <v>95</v>
      </c>
      <c r="I14" s="51">
        <v>101.31</v>
      </c>
      <c r="J14" s="51">
        <v>472.69</v>
      </c>
    </row>
    <row r="15" spans="1:10" ht="12.75">
      <c r="A15" s="15">
        <f t="shared" si="0"/>
        <v>14</v>
      </c>
      <c r="B15" s="15">
        <v>26</v>
      </c>
      <c r="C15" s="16" t="s">
        <v>43</v>
      </c>
      <c r="D15" s="21" t="s">
        <v>18</v>
      </c>
      <c r="E15" s="50">
        <v>75</v>
      </c>
      <c r="F15" s="38">
        <v>100.16</v>
      </c>
      <c r="G15" s="19">
        <v>96</v>
      </c>
      <c r="H15" s="19">
        <v>95</v>
      </c>
      <c r="I15" s="51">
        <v>105.795</v>
      </c>
      <c r="J15" s="51">
        <v>471.955</v>
      </c>
    </row>
    <row r="16" spans="1:10" ht="12.75">
      <c r="A16" s="15">
        <f t="shared" si="0"/>
        <v>15</v>
      </c>
      <c r="B16" s="15">
        <v>19</v>
      </c>
      <c r="C16" s="16" t="s">
        <v>27</v>
      </c>
      <c r="D16" s="16" t="s">
        <v>7</v>
      </c>
      <c r="E16" s="52">
        <v>85</v>
      </c>
      <c r="F16" s="38">
        <v>99.74</v>
      </c>
      <c r="G16" s="19">
        <v>98</v>
      </c>
      <c r="H16" s="19">
        <v>85</v>
      </c>
      <c r="I16" s="51">
        <v>100.125</v>
      </c>
      <c r="J16" s="51">
        <v>467.865</v>
      </c>
    </row>
    <row r="17" spans="1:10" ht="12.75">
      <c r="A17" s="15">
        <f t="shared" si="0"/>
        <v>16</v>
      </c>
      <c r="B17" s="15">
        <v>44</v>
      </c>
      <c r="C17" s="16" t="s">
        <v>36</v>
      </c>
      <c r="D17" s="21" t="s">
        <v>37</v>
      </c>
      <c r="E17" s="50">
        <v>80</v>
      </c>
      <c r="F17" s="38">
        <v>103.4</v>
      </c>
      <c r="G17" s="19">
        <v>90</v>
      </c>
      <c r="H17" s="19">
        <v>100</v>
      </c>
      <c r="I17" s="51">
        <v>91.14</v>
      </c>
      <c r="J17" s="51">
        <v>464.54</v>
      </c>
    </row>
    <row r="18" spans="1:10" ht="12.75">
      <c r="A18" s="15">
        <f t="shared" si="0"/>
        <v>17</v>
      </c>
      <c r="B18" s="15">
        <v>9</v>
      </c>
      <c r="C18" s="16" t="s">
        <v>14</v>
      </c>
      <c r="D18" s="16" t="s">
        <v>15</v>
      </c>
      <c r="E18" s="52">
        <v>95</v>
      </c>
      <c r="F18" s="38">
        <v>92.54</v>
      </c>
      <c r="G18" s="50">
        <v>88</v>
      </c>
      <c r="H18" s="50">
        <v>90</v>
      </c>
      <c r="I18" s="51">
        <v>93.24</v>
      </c>
      <c r="J18" s="51">
        <v>458.78</v>
      </c>
    </row>
    <row r="19" spans="1:10" ht="12.75">
      <c r="A19" s="15">
        <f t="shared" si="0"/>
        <v>18</v>
      </c>
      <c r="B19" s="15">
        <v>38</v>
      </c>
      <c r="C19" s="16" t="s">
        <v>39</v>
      </c>
      <c r="D19" s="16" t="s">
        <v>21</v>
      </c>
      <c r="E19" s="52">
        <v>80</v>
      </c>
      <c r="F19" s="38">
        <v>99.41</v>
      </c>
      <c r="G19" s="19">
        <v>84</v>
      </c>
      <c r="H19" s="19">
        <v>95</v>
      </c>
      <c r="I19" s="51">
        <v>100.17</v>
      </c>
      <c r="J19" s="51">
        <v>458.58</v>
      </c>
    </row>
    <row r="20" spans="1:10" ht="12.75">
      <c r="A20" s="15">
        <f t="shared" si="0"/>
        <v>19</v>
      </c>
      <c r="B20" s="15">
        <v>15</v>
      </c>
      <c r="C20" s="16" t="s">
        <v>34</v>
      </c>
      <c r="D20" s="16" t="s">
        <v>35</v>
      </c>
      <c r="E20" s="52">
        <v>85</v>
      </c>
      <c r="F20" s="38">
        <v>89.46</v>
      </c>
      <c r="G20" s="19">
        <v>98</v>
      </c>
      <c r="H20" s="19">
        <v>95</v>
      </c>
      <c r="I20" s="51">
        <v>87.42</v>
      </c>
      <c r="J20" s="51">
        <v>454.88</v>
      </c>
    </row>
    <row r="21" spans="1:10" ht="12.75">
      <c r="A21" s="15">
        <f t="shared" si="0"/>
        <v>20</v>
      </c>
      <c r="B21" s="15">
        <v>21</v>
      </c>
      <c r="C21" s="16" t="s">
        <v>38</v>
      </c>
      <c r="D21" s="16" t="s">
        <v>31</v>
      </c>
      <c r="E21" s="52">
        <v>80</v>
      </c>
      <c r="F21" s="38">
        <v>91.52</v>
      </c>
      <c r="G21" s="19">
        <v>90</v>
      </c>
      <c r="H21" s="19">
        <v>100</v>
      </c>
      <c r="I21" s="51">
        <v>91.89</v>
      </c>
      <c r="J21" s="51">
        <v>453.41</v>
      </c>
    </row>
    <row r="22" spans="1:10" ht="12.75">
      <c r="A22" s="15">
        <f t="shared" si="0"/>
        <v>21</v>
      </c>
      <c r="B22" s="15">
        <v>42</v>
      </c>
      <c r="C22" s="16" t="s">
        <v>22</v>
      </c>
      <c r="D22" s="16" t="s">
        <v>18</v>
      </c>
      <c r="E22" s="52">
        <v>90</v>
      </c>
      <c r="F22" s="38">
        <v>88.31</v>
      </c>
      <c r="G22" s="19">
        <v>96</v>
      </c>
      <c r="H22" s="19">
        <v>80</v>
      </c>
      <c r="I22" s="51">
        <v>93.87</v>
      </c>
      <c r="J22" s="51">
        <v>448.18</v>
      </c>
    </row>
    <row r="23" spans="1:10" ht="12.75">
      <c r="A23" s="15">
        <f t="shared" si="0"/>
        <v>22</v>
      </c>
      <c r="B23" s="15">
        <v>48</v>
      </c>
      <c r="C23" s="16" t="s">
        <v>28</v>
      </c>
      <c r="D23" s="16" t="s">
        <v>29</v>
      </c>
      <c r="E23" s="50">
        <v>85</v>
      </c>
      <c r="F23" s="38">
        <v>96.75</v>
      </c>
      <c r="G23" s="19">
        <v>94</v>
      </c>
      <c r="H23" s="19">
        <v>85</v>
      </c>
      <c r="I23" s="51">
        <v>86.07</v>
      </c>
      <c r="J23" s="51">
        <v>446.82</v>
      </c>
    </row>
    <row r="24" spans="1:10" ht="12.75">
      <c r="A24" s="15">
        <f t="shared" si="0"/>
        <v>23</v>
      </c>
      <c r="B24" s="15">
        <v>34</v>
      </c>
      <c r="C24" s="16" t="s">
        <v>46</v>
      </c>
      <c r="D24" s="16" t="s">
        <v>21</v>
      </c>
      <c r="E24" s="52">
        <v>75</v>
      </c>
      <c r="F24" s="38">
        <v>100.28</v>
      </c>
      <c r="G24" s="19">
        <v>80</v>
      </c>
      <c r="H24" s="19">
        <v>85</v>
      </c>
      <c r="I24" s="51">
        <v>99.855</v>
      </c>
      <c r="J24" s="51">
        <v>440.135</v>
      </c>
    </row>
    <row r="25" spans="1:10" ht="12.75">
      <c r="A25" s="15">
        <f t="shared" si="0"/>
        <v>24</v>
      </c>
      <c r="B25" s="15">
        <v>27</v>
      </c>
      <c r="C25" s="16" t="s">
        <v>24</v>
      </c>
      <c r="D25" s="16" t="s">
        <v>21</v>
      </c>
      <c r="E25" s="52">
        <v>90</v>
      </c>
      <c r="F25" s="38">
        <v>87.33</v>
      </c>
      <c r="G25" s="19">
        <v>96</v>
      </c>
      <c r="H25" s="19">
        <v>75</v>
      </c>
      <c r="I25" s="51">
        <v>90</v>
      </c>
      <c r="J25" s="51">
        <v>438.33</v>
      </c>
    </row>
    <row r="26" spans="1:10" ht="12.75">
      <c r="A26" s="15">
        <f t="shared" si="0"/>
        <v>25</v>
      </c>
      <c r="B26" s="15">
        <v>16</v>
      </c>
      <c r="C26" s="16" t="s">
        <v>49</v>
      </c>
      <c r="D26" s="16" t="s">
        <v>18</v>
      </c>
      <c r="E26" s="50">
        <v>65</v>
      </c>
      <c r="F26" s="38">
        <v>93.81</v>
      </c>
      <c r="G26" s="19">
        <v>86</v>
      </c>
      <c r="H26" s="19">
        <v>90</v>
      </c>
      <c r="I26" s="51">
        <v>102.9</v>
      </c>
      <c r="J26" s="51">
        <v>437.71</v>
      </c>
    </row>
    <row r="27" spans="1:10" ht="12.75">
      <c r="A27" s="15">
        <f t="shared" si="0"/>
        <v>26</v>
      </c>
      <c r="B27" s="15">
        <v>22</v>
      </c>
      <c r="C27" s="16" t="s">
        <v>32</v>
      </c>
      <c r="D27" s="16" t="s">
        <v>9</v>
      </c>
      <c r="E27" s="50">
        <v>85</v>
      </c>
      <c r="F27" s="38">
        <v>87.18</v>
      </c>
      <c r="G27" s="19">
        <v>96</v>
      </c>
      <c r="H27" s="19">
        <v>75</v>
      </c>
      <c r="I27" s="51">
        <v>94.26</v>
      </c>
      <c r="J27" s="51">
        <v>437.44</v>
      </c>
    </row>
    <row r="28" spans="1:10" ht="12.75">
      <c r="A28" s="15">
        <f t="shared" si="0"/>
        <v>27</v>
      </c>
      <c r="B28" s="15">
        <v>40</v>
      </c>
      <c r="C28" s="16" t="s">
        <v>10</v>
      </c>
      <c r="D28" s="21" t="s">
        <v>9</v>
      </c>
      <c r="E28" s="52">
        <v>100</v>
      </c>
      <c r="F28" s="38">
        <v>89.93</v>
      </c>
      <c r="G28" s="19">
        <v>88</v>
      </c>
      <c r="H28" s="19">
        <v>70</v>
      </c>
      <c r="I28" s="51">
        <v>89.22</v>
      </c>
      <c r="J28" s="51">
        <v>437.15</v>
      </c>
    </row>
    <row r="29" spans="1:10" ht="12.75">
      <c r="A29" s="15">
        <f t="shared" si="0"/>
        <v>28</v>
      </c>
      <c r="B29" s="15">
        <v>37</v>
      </c>
      <c r="C29" s="16" t="s">
        <v>30</v>
      </c>
      <c r="D29" s="21" t="s">
        <v>31</v>
      </c>
      <c r="E29" s="50">
        <v>85</v>
      </c>
      <c r="F29" s="38">
        <v>87.85</v>
      </c>
      <c r="G29" s="19">
        <v>90</v>
      </c>
      <c r="H29" s="19">
        <v>75</v>
      </c>
      <c r="I29" s="51">
        <v>95.25</v>
      </c>
      <c r="J29" s="51">
        <v>433.1</v>
      </c>
    </row>
    <row r="30" spans="1:10" ht="12.75">
      <c r="A30" s="15">
        <f t="shared" si="0"/>
        <v>29</v>
      </c>
      <c r="B30" s="15">
        <v>14</v>
      </c>
      <c r="C30" s="16" t="s">
        <v>47</v>
      </c>
      <c r="D30" s="16" t="s">
        <v>48</v>
      </c>
      <c r="E30" s="50">
        <v>65</v>
      </c>
      <c r="F30" s="38">
        <v>103</v>
      </c>
      <c r="G30" s="19">
        <v>90</v>
      </c>
      <c r="H30" s="19">
        <v>80</v>
      </c>
      <c r="I30" s="51">
        <v>94.05</v>
      </c>
      <c r="J30" s="51">
        <v>432.05</v>
      </c>
    </row>
    <row r="31" spans="1:10" ht="12.75">
      <c r="A31" s="15">
        <f t="shared" si="0"/>
        <v>30</v>
      </c>
      <c r="B31" s="15">
        <v>25</v>
      </c>
      <c r="C31" s="16" t="s">
        <v>41</v>
      </c>
      <c r="D31" s="16" t="s">
        <v>15</v>
      </c>
      <c r="E31" s="52">
        <v>80</v>
      </c>
      <c r="F31" s="38">
        <v>92.39</v>
      </c>
      <c r="G31" s="19">
        <v>86</v>
      </c>
      <c r="H31" s="19">
        <v>80</v>
      </c>
      <c r="I31" s="51">
        <v>93.555</v>
      </c>
      <c r="J31" s="51">
        <v>431.945</v>
      </c>
    </row>
    <row r="32" spans="1:10" ht="12.75">
      <c r="A32" s="15">
        <f t="shared" si="0"/>
        <v>31</v>
      </c>
      <c r="B32" s="15">
        <v>29</v>
      </c>
      <c r="C32" s="21" t="s">
        <v>44</v>
      </c>
      <c r="D32" s="21" t="s">
        <v>45</v>
      </c>
      <c r="E32" s="52">
        <v>75</v>
      </c>
      <c r="F32" s="38">
        <v>86.17</v>
      </c>
      <c r="G32" s="19">
        <v>74</v>
      </c>
      <c r="H32" s="19">
        <v>80</v>
      </c>
      <c r="I32" s="51">
        <v>85.365</v>
      </c>
      <c r="J32" s="51">
        <v>400.535</v>
      </c>
    </row>
    <row r="33" spans="1:10" ht="12.75">
      <c r="A33" s="15">
        <f t="shared" si="0"/>
        <v>32</v>
      </c>
      <c r="B33" s="15">
        <v>36</v>
      </c>
      <c r="C33" s="16" t="s">
        <v>40</v>
      </c>
      <c r="D33" s="16" t="s">
        <v>35</v>
      </c>
      <c r="E33" s="52">
        <v>80</v>
      </c>
      <c r="F33" s="38">
        <v>99.73</v>
      </c>
      <c r="G33" s="19">
        <v>84</v>
      </c>
      <c r="H33" s="19">
        <v>90</v>
      </c>
      <c r="I33" s="51">
        <v>0</v>
      </c>
      <c r="J33" s="51">
        <v>353.73</v>
      </c>
    </row>
    <row r="34" spans="1:10" ht="12.75">
      <c r="A34" s="15">
        <f t="shared" si="0"/>
        <v>33</v>
      </c>
      <c r="B34" s="15">
        <v>18</v>
      </c>
      <c r="C34" s="16" t="s">
        <v>52</v>
      </c>
      <c r="D34" s="16" t="s">
        <v>53</v>
      </c>
      <c r="E34" s="52">
        <v>25</v>
      </c>
      <c r="F34" s="38">
        <v>78.12</v>
      </c>
      <c r="G34" s="19">
        <v>88</v>
      </c>
      <c r="H34" s="19">
        <v>75</v>
      </c>
      <c r="I34" s="51">
        <v>85.875</v>
      </c>
      <c r="J34" s="51">
        <v>351.995</v>
      </c>
    </row>
    <row r="35" spans="1:10" ht="12.75">
      <c r="A35" s="15">
        <f t="shared" si="0"/>
        <v>34</v>
      </c>
      <c r="B35" s="15">
        <v>28</v>
      </c>
      <c r="C35" s="16" t="s">
        <v>54</v>
      </c>
      <c r="D35" s="16" t="s">
        <v>55</v>
      </c>
      <c r="E35" s="50">
        <v>25</v>
      </c>
      <c r="F35" s="38">
        <v>78.42</v>
      </c>
      <c r="G35" s="19">
        <v>88</v>
      </c>
      <c r="H35" s="19">
        <v>60</v>
      </c>
      <c r="I35" s="51">
        <v>98.04</v>
      </c>
      <c r="J35" s="51">
        <v>349.46</v>
      </c>
    </row>
    <row r="36" spans="1:10" ht="12.75">
      <c r="A36" s="15">
        <f t="shared" si="0"/>
        <v>35</v>
      </c>
      <c r="B36" s="15">
        <v>51</v>
      </c>
      <c r="C36" s="16" t="s">
        <v>50</v>
      </c>
      <c r="D36" s="21" t="s">
        <v>51</v>
      </c>
      <c r="E36" s="50">
        <v>55</v>
      </c>
      <c r="F36" s="38">
        <v>82.97</v>
      </c>
      <c r="G36" s="19">
        <v>74</v>
      </c>
      <c r="H36" s="19">
        <v>55</v>
      </c>
      <c r="I36" s="51">
        <v>76.815</v>
      </c>
      <c r="J36" s="51">
        <v>343.785</v>
      </c>
    </row>
  </sheetData>
  <printOptions/>
  <pageMargins left="0.8" right="0.3937007874015748" top="1.37" bottom="1.32" header="0.39" footer="0.41"/>
  <pageSetup horizontalDpi="300" verticalDpi="300" orientation="portrait" paperSize="9" r:id="rId2"/>
  <headerFooter alignWithMargins="0">
    <oddHeader>&amp;L
&amp;"MS Sans Serif,Fett Kursiv"5-Kampf Herren&amp;C&amp;"MS Sans Serif,Fett"&amp;14 44. Internationales Casting Hallenturnier 26.03.2005 Berlin&amp;R
&amp;"MS Sans Serif,Fett Kursiv"Pentathlon Men</oddHeader>
    <oddFooter>&amp;L&amp;8&amp;A&amp;R&amp;O
&amp;8Verband Deutscher Sportfischer e. V.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3"/>
  <dimension ref="A1:J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6.7109375" style="22" bestFit="1" customWidth="1"/>
    <col min="4" max="4" width="26.00390625" style="22" bestFit="1" customWidth="1"/>
    <col min="5" max="5" width="3.7109375" style="36" bestFit="1" customWidth="1"/>
    <col min="6" max="6" width="6.140625" style="36" bestFit="1" customWidth="1"/>
    <col min="7" max="8" width="3.7109375" style="36" bestFit="1" customWidth="1"/>
    <col min="9" max="9" width="7.28125" style="36" bestFit="1" customWidth="1"/>
    <col min="10" max="10" width="8.421875" style="36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3" t="s">
        <v>114</v>
      </c>
      <c r="F1" s="44" t="s">
        <v>115</v>
      </c>
      <c r="G1" s="45" t="s">
        <v>116</v>
      </c>
      <c r="H1" s="45" t="s">
        <v>117</v>
      </c>
      <c r="I1" s="46" t="s">
        <v>118</v>
      </c>
      <c r="J1" s="46" t="s">
        <v>119</v>
      </c>
    </row>
    <row r="2" spans="1:10" ht="26.25" customHeight="1">
      <c r="A2" s="7">
        <v>1</v>
      </c>
      <c r="B2" s="7">
        <v>100</v>
      </c>
      <c r="C2" s="24" t="s">
        <v>59</v>
      </c>
      <c r="D2" s="24" t="s">
        <v>21</v>
      </c>
      <c r="E2" s="49">
        <v>90</v>
      </c>
      <c r="F2" s="37">
        <v>99.69</v>
      </c>
      <c r="G2" s="11">
        <v>80</v>
      </c>
      <c r="H2" s="11">
        <v>90</v>
      </c>
      <c r="I2" s="48">
        <v>94.575</v>
      </c>
      <c r="J2" s="48">
        <v>454.265</v>
      </c>
    </row>
    <row r="3" spans="1:10" ht="12.75">
      <c r="A3" s="7">
        <f aca="true" t="shared" si="0" ref="A3:A9">A2+1</f>
        <v>2</v>
      </c>
      <c r="B3" s="7">
        <v>103</v>
      </c>
      <c r="C3" s="24" t="s">
        <v>61</v>
      </c>
      <c r="D3" s="24" t="s">
        <v>12</v>
      </c>
      <c r="E3" s="47">
        <v>90</v>
      </c>
      <c r="F3" s="37">
        <v>90.18</v>
      </c>
      <c r="G3" s="11">
        <v>94</v>
      </c>
      <c r="H3" s="11">
        <v>80</v>
      </c>
      <c r="I3" s="48">
        <v>91.065</v>
      </c>
      <c r="J3" s="48">
        <v>445.245</v>
      </c>
    </row>
    <row r="4" spans="1:10" ht="12.75">
      <c r="A4" s="7">
        <f t="shared" si="0"/>
        <v>3</v>
      </c>
      <c r="B4" s="7">
        <v>104</v>
      </c>
      <c r="C4" s="24" t="s">
        <v>56</v>
      </c>
      <c r="D4" s="24" t="s">
        <v>57</v>
      </c>
      <c r="E4" s="49">
        <v>95</v>
      </c>
      <c r="F4" s="37">
        <v>76.61</v>
      </c>
      <c r="G4" s="11">
        <v>86</v>
      </c>
      <c r="H4" s="11">
        <v>75</v>
      </c>
      <c r="I4" s="48">
        <v>85.92</v>
      </c>
      <c r="J4" s="48">
        <v>418.53</v>
      </c>
    </row>
    <row r="5" spans="1:10" ht="23.25" customHeight="1">
      <c r="A5" s="15">
        <f t="shared" si="0"/>
        <v>4</v>
      </c>
      <c r="B5" s="15">
        <v>116</v>
      </c>
      <c r="C5" s="26" t="s">
        <v>58</v>
      </c>
      <c r="D5" s="26" t="s">
        <v>45</v>
      </c>
      <c r="E5" s="50">
        <v>95</v>
      </c>
      <c r="F5" s="38">
        <v>76.2</v>
      </c>
      <c r="G5" s="19">
        <v>88</v>
      </c>
      <c r="H5" s="19">
        <v>65</v>
      </c>
      <c r="I5" s="51">
        <v>76.53</v>
      </c>
      <c r="J5" s="51">
        <v>400.73</v>
      </c>
    </row>
    <row r="6" spans="1:10" ht="12.75">
      <c r="A6" s="15">
        <f t="shared" si="0"/>
        <v>5</v>
      </c>
      <c r="B6" s="15">
        <v>112</v>
      </c>
      <c r="C6" s="26" t="s">
        <v>62</v>
      </c>
      <c r="D6" s="26" t="s">
        <v>31</v>
      </c>
      <c r="E6" s="50">
        <v>50</v>
      </c>
      <c r="F6" s="38">
        <v>75.41</v>
      </c>
      <c r="G6" s="19">
        <v>92</v>
      </c>
      <c r="H6" s="19">
        <v>75</v>
      </c>
      <c r="I6" s="51">
        <v>75.06</v>
      </c>
      <c r="J6" s="51">
        <v>367.47</v>
      </c>
    </row>
    <row r="7" spans="1:10" ht="12.75">
      <c r="A7" s="15">
        <f t="shared" si="0"/>
        <v>6</v>
      </c>
      <c r="B7" s="15">
        <v>115</v>
      </c>
      <c r="C7" s="26" t="s">
        <v>64</v>
      </c>
      <c r="D7" s="26" t="s">
        <v>51</v>
      </c>
      <c r="E7" s="52">
        <v>30</v>
      </c>
      <c r="F7" s="38">
        <v>59.37</v>
      </c>
      <c r="G7" s="19">
        <v>74</v>
      </c>
      <c r="H7" s="19">
        <v>65</v>
      </c>
      <c r="I7" s="51">
        <v>70.62</v>
      </c>
      <c r="J7" s="51">
        <v>298.99</v>
      </c>
    </row>
    <row r="8" spans="1:10" ht="12.75">
      <c r="A8" s="15">
        <f t="shared" si="0"/>
        <v>7</v>
      </c>
      <c r="B8" s="15">
        <v>102</v>
      </c>
      <c r="C8" s="26" t="s">
        <v>60</v>
      </c>
      <c r="D8" s="26" t="s">
        <v>7</v>
      </c>
      <c r="E8" s="52">
        <v>90</v>
      </c>
      <c r="F8" s="38">
        <v>90.14</v>
      </c>
      <c r="G8" s="19">
        <v>84</v>
      </c>
      <c r="H8" s="19">
        <v>15</v>
      </c>
      <c r="I8" s="51">
        <v>0</v>
      </c>
      <c r="J8" s="51">
        <v>279.14</v>
      </c>
    </row>
    <row r="9" spans="1:10" ht="12.75">
      <c r="A9" s="15">
        <f t="shared" si="0"/>
        <v>8</v>
      </c>
      <c r="B9" s="15">
        <v>106</v>
      </c>
      <c r="C9" s="26" t="s">
        <v>63</v>
      </c>
      <c r="D9" s="26" t="s">
        <v>51</v>
      </c>
      <c r="E9" s="52">
        <v>50</v>
      </c>
      <c r="F9" s="38">
        <v>58.43</v>
      </c>
      <c r="G9" s="19">
        <v>54</v>
      </c>
      <c r="H9" s="19">
        <v>30</v>
      </c>
      <c r="I9" s="51">
        <v>67.89</v>
      </c>
      <c r="J9" s="51">
        <v>260.32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Kursiv"5-Kampf Damen&amp;C&amp;"MS Sans Serif,Fett"&amp;14 44. Internationales Casting Hallenturnier 26.03.2005 Berlin&amp;R
&amp;"MS Sans Serif,Fett Kursiv"Pentathlon Ladies</oddHeader>
    <oddFooter>&amp;L&amp;8&amp;A&amp;R&amp;O
&amp;8Verband Deutscher Sportfischer e. V.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68"/>
  <dimension ref="A1:J16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2" bestFit="1" customWidth="1"/>
    <col min="2" max="2" width="4.7109375" style="22" bestFit="1" customWidth="1"/>
    <col min="3" max="3" width="17.7109375" style="22" bestFit="1" customWidth="1"/>
    <col min="4" max="4" width="21.7109375" style="22" bestFit="1" customWidth="1"/>
    <col min="5" max="5" width="3.7109375" style="36" bestFit="1" customWidth="1"/>
    <col min="6" max="6" width="6.421875" style="36" bestFit="1" customWidth="1"/>
    <col min="7" max="7" width="3.7109375" style="36" bestFit="1" customWidth="1"/>
    <col min="8" max="8" width="4.421875" style="36" bestFit="1" customWidth="1"/>
    <col min="9" max="9" width="7.28125" style="36" bestFit="1" customWidth="1"/>
    <col min="10" max="10" width="8.421875" style="36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3" t="s">
        <v>114</v>
      </c>
      <c r="F1" s="44" t="s">
        <v>115</v>
      </c>
      <c r="G1" s="45" t="s">
        <v>116</v>
      </c>
      <c r="H1" s="45" t="s">
        <v>117</v>
      </c>
      <c r="I1" s="46" t="s">
        <v>118</v>
      </c>
      <c r="J1" s="46" t="s">
        <v>119</v>
      </c>
    </row>
    <row r="2" spans="1:10" ht="26.25" customHeight="1">
      <c r="A2" s="7">
        <v>1</v>
      </c>
      <c r="B2" s="7">
        <v>61</v>
      </c>
      <c r="C2" s="13" t="s">
        <v>71</v>
      </c>
      <c r="D2" s="8" t="s">
        <v>51</v>
      </c>
      <c r="E2" s="49">
        <v>85</v>
      </c>
      <c r="F2" s="37">
        <v>95.93</v>
      </c>
      <c r="G2" s="11">
        <v>90</v>
      </c>
      <c r="H2" s="11">
        <v>100</v>
      </c>
      <c r="I2" s="48">
        <v>92.82</v>
      </c>
      <c r="J2" s="48">
        <v>463.75</v>
      </c>
    </row>
    <row r="3" spans="1:10" ht="12.75">
      <c r="A3" s="7">
        <f aca="true" t="shared" si="0" ref="A3:A16">A2+1</f>
        <v>2</v>
      </c>
      <c r="B3" s="7">
        <v>1</v>
      </c>
      <c r="C3" s="13" t="s">
        <v>74</v>
      </c>
      <c r="D3" s="13" t="s">
        <v>51</v>
      </c>
      <c r="E3" s="49">
        <v>75</v>
      </c>
      <c r="F3" s="37">
        <v>87.3</v>
      </c>
      <c r="G3" s="11">
        <v>98</v>
      </c>
      <c r="H3" s="11">
        <v>95</v>
      </c>
      <c r="I3" s="48">
        <v>91.05</v>
      </c>
      <c r="J3" s="48">
        <v>446.35</v>
      </c>
    </row>
    <row r="4" spans="1:10" ht="12.75">
      <c r="A4" s="7">
        <f t="shared" si="0"/>
        <v>3</v>
      </c>
      <c r="B4" s="7">
        <v>3</v>
      </c>
      <c r="C4" s="13" t="s">
        <v>65</v>
      </c>
      <c r="D4" s="13" t="s">
        <v>35</v>
      </c>
      <c r="E4" s="49">
        <v>95</v>
      </c>
      <c r="F4" s="37">
        <v>84.04</v>
      </c>
      <c r="G4" s="47">
        <v>88</v>
      </c>
      <c r="H4" s="47">
        <v>85</v>
      </c>
      <c r="I4" s="48">
        <v>86.565</v>
      </c>
      <c r="J4" s="48">
        <v>438.605</v>
      </c>
    </row>
    <row r="5" spans="1:10" ht="23.25" customHeight="1">
      <c r="A5" s="15">
        <f t="shared" si="0"/>
        <v>4</v>
      </c>
      <c r="B5" s="15">
        <v>6</v>
      </c>
      <c r="C5" s="16" t="s">
        <v>66</v>
      </c>
      <c r="D5" s="16" t="s">
        <v>67</v>
      </c>
      <c r="E5" s="50">
        <v>95</v>
      </c>
      <c r="F5" s="38">
        <v>94.56</v>
      </c>
      <c r="G5" s="50">
        <v>82</v>
      </c>
      <c r="H5" s="50">
        <v>75</v>
      </c>
      <c r="I5" s="51">
        <v>90</v>
      </c>
      <c r="J5" s="51">
        <v>436.56</v>
      </c>
    </row>
    <row r="6" spans="1:10" ht="12.75">
      <c r="A6" s="15">
        <f t="shared" si="0"/>
        <v>5</v>
      </c>
      <c r="B6" s="15">
        <v>2</v>
      </c>
      <c r="C6" s="16" t="s">
        <v>72</v>
      </c>
      <c r="D6" s="16" t="s">
        <v>57</v>
      </c>
      <c r="E6" s="50">
        <v>80</v>
      </c>
      <c r="F6" s="38">
        <v>94.63</v>
      </c>
      <c r="G6" s="50">
        <v>86</v>
      </c>
      <c r="H6" s="50">
        <v>80</v>
      </c>
      <c r="I6" s="51">
        <v>92.595</v>
      </c>
      <c r="J6" s="51">
        <v>433.225</v>
      </c>
    </row>
    <row r="7" spans="1:10" ht="12.75">
      <c r="A7" s="15">
        <f t="shared" si="0"/>
        <v>6</v>
      </c>
      <c r="B7" s="15">
        <v>68</v>
      </c>
      <c r="C7" s="16" t="s">
        <v>75</v>
      </c>
      <c r="D7" s="21" t="s">
        <v>35</v>
      </c>
      <c r="E7" s="50">
        <v>70</v>
      </c>
      <c r="F7" s="38">
        <v>104.83</v>
      </c>
      <c r="G7" s="19">
        <v>86</v>
      </c>
      <c r="H7" s="19">
        <v>80</v>
      </c>
      <c r="I7" s="51">
        <v>87.465</v>
      </c>
      <c r="J7" s="51">
        <v>428.295</v>
      </c>
    </row>
    <row r="8" spans="1:10" ht="12.75">
      <c r="A8" s="15">
        <f t="shared" si="0"/>
        <v>7</v>
      </c>
      <c r="B8" s="15">
        <v>60</v>
      </c>
      <c r="C8" s="16" t="s">
        <v>70</v>
      </c>
      <c r="D8" s="21" t="s">
        <v>35</v>
      </c>
      <c r="E8" s="50">
        <v>85</v>
      </c>
      <c r="F8" s="38">
        <v>76.26</v>
      </c>
      <c r="G8" s="19">
        <v>84</v>
      </c>
      <c r="H8" s="19">
        <v>80</v>
      </c>
      <c r="I8" s="51">
        <v>92.13</v>
      </c>
      <c r="J8" s="51">
        <v>417.39</v>
      </c>
    </row>
    <row r="9" spans="1:10" ht="12.75">
      <c r="A9" s="15">
        <f t="shared" si="0"/>
        <v>8</v>
      </c>
      <c r="B9" s="15">
        <v>39</v>
      </c>
      <c r="C9" s="16" t="s">
        <v>77</v>
      </c>
      <c r="D9" s="16" t="s">
        <v>48</v>
      </c>
      <c r="E9" s="50">
        <v>65</v>
      </c>
      <c r="F9" s="38">
        <v>96.07</v>
      </c>
      <c r="G9" s="19">
        <v>90</v>
      </c>
      <c r="H9" s="19">
        <v>75</v>
      </c>
      <c r="I9" s="51">
        <v>90.72</v>
      </c>
      <c r="J9" s="51">
        <v>416.79</v>
      </c>
    </row>
    <row r="10" spans="1:10" ht="12.75">
      <c r="A10" s="15">
        <f t="shared" si="0"/>
        <v>9</v>
      </c>
      <c r="B10" s="15">
        <v>64</v>
      </c>
      <c r="C10" s="16" t="s">
        <v>78</v>
      </c>
      <c r="D10" s="21" t="s">
        <v>31</v>
      </c>
      <c r="E10" s="50">
        <v>65</v>
      </c>
      <c r="F10" s="38">
        <v>85.03</v>
      </c>
      <c r="G10" s="19">
        <v>86</v>
      </c>
      <c r="H10" s="19">
        <v>85</v>
      </c>
      <c r="I10" s="51">
        <v>94.74</v>
      </c>
      <c r="J10" s="51">
        <v>415.77</v>
      </c>
    </row>
    <row r="11" spans="1:10" ht="12.75">
      <c r="A11" s="15">
        <f t="shared" si="0"/>
        <v>10</v>
      </c>
      <c r="B11" s="15">
        <v>4</v>
      </c>
      <c r="C11" s="16" t="s">
        <v>73</v>
      </c>
      <c r="D11" s="16" t="s">
        <v>51</v>
      </c>
      <c r="E11" s="50">
        <v>80</v>
      </c>
      <c r="F11" s="38">
        <v>68.36</v>
      </c>
      <c r="G11" s="50">
        <v>94</v>
      </c>
      <c r="H11" s="50">
        <v>90</v>
      </c>
      <c r="I11" s="51">
        <v>81</v>
      </c>
      <c r="J11" s="51">
        <v>413.36</v>
      </c>
    </row>
    <row r="12" spans="1:10" ht="12.75">
      <c r="A12" s="15">
        <f t="shared" si="0"/>
        <v>11</v>
      </c>
      <c r="B12" s="15">
        <v>63</v>
      </c>
      <c r="C12" s="16" t="s">
        <v>79</v>
      </c>
      <c r="D12" s="21" t="s">
        <v>55</v>
      </c>
      <c r="E12" s="52">
        <v>65</v>
      </c>
      <c r="F12" s="38">
        <v>83.32</v>
      </c>
      <c r="G12" s="19">
        <v>92</v>
      </c>
      <c r="H12" s="19">
        <v>75</v>
      </c>
      <c r="I12" s="51">
        <v>90.435</v>
      </c>
      <c r="J12" s="51">
        <v>405.755</v>
      </c>
    </row>
    <row r="13" spans="1:10" ht="12.75">
      <c r="A13" s="15">
        <f t="shared" si="0"/>
        <v>12</v>
      </c>
      <c r="B13" s="15">
        <v>7</v>
      </c>
      <c r="C13" s="16" t="s">
        <v>68</v>
      </c>
      <c r="D13" s="16" t="s">
        <v>69</v>
      </c>
      <c r="E13" s="52">
        <v>90</v>
      </c>
      <c r="F13" s="38">
        <v>85.32</v>
      </c>
      <c r="G13" s="50">
        <v>72</v>
      </c>
      <c r="H13" s="50">
        <v>60</v>
      </c>
      <c r="I13" s="51">
        <v>92.415</v>
      </c>
      <c r="J13" s="51">
        <v>399.735</v>
      </c>
    </row>
    <row r="14" spans="1:10" ht="12.75">
      <c r="A14" s="15">
        <f t="shared" si="0"/>
        <v>13</v>
      </c>
      <c r="B14" s="15">
        <v>67</v>
      </c>
      <c r="C14" s="16" t="s">
        <v>80</v>
      </c>
      <c r="D14" s="21" t="s">
        <v>81</v>
      </c>
      <c r="E14" s="52">
        <v>60</v>
      </c>
      <c r="F14" s="38">
        <v>86.2</v>
      </c>
      <c r="G14" s="19">
        <v>76</v>
      </c>
      <c r="H14" s="19">
        <v>75</v>
      </c>
      <c r="I14" s="51">
        <v>83.94</v>
      </c>
      <c r="J14" s="51">
        <v>381.14</v>
      </c>
    </row>
    <row r="15" spans="1:10" ht="12.75">
      <c r="A15" s="15">
        <f t="shared" si="0"/>
        <v>14</v>
      </c>
      <c r="B15" s="15">
        <v>5</v>
      </c>
      <c r="C15" s="16" t="s">
        <v>82</v>
      </c>
      <c r="D15" s="16" t="s">
        <v>48</v>
      </c>
      <c r="E15" s="52">
        <v>55</v>
      </c>
      <c r="F15" s="38">
        <v>75.84</v>
      </c>
      <c r="G15" s="50">
        <v>58</v>
      </c>
      <c r="H15" s="50">
        <v>45</v>
      </c>
      <c r="I15" s="51">
        <v>81.285</v>
      </c>
      <c r="J15" s="51">
        <v>315.125</v>
      </c>
    </row>
    <row r="16" spans="1:10" ht="12.75">
      <c r="A16" s="15">
        <f t="shared" si="0"/>
        <v>15</v>
      </c>
      <c r="B16" s="15">
        <v>62</v>
      </c>
      <c r="C16" s="16" t="s">
        <v>76</v>
      </c>
      <c r="D16" s="21" t="s">
        <v>48</v>
      </c>
      <c r="E16" s="50">
        <v>70</v>
      </c>
      <c r="F16" s="38">
        <v>94.25</v>
      </c>
      <c r="G16" s="19">
        <v>70</v>
      </c>
      <c r="H16" s="19">
        <v>55</v>
      </c>
      <c r="I16" s="51">
        <v>0</v>
      </c>
      <c r="J16" s="51">
        <v>289.25</v>
      </c>
    </row>
  </sheetData>
  <printOptions/>
  <pageMargins left="0.8" right="0.3937007874015748" top="1.37" bottom="1.32" header="0.39" footer="0.41"/>
  <pageSetup horizontalDpi="300" verticalDpi="300" orientation="portrait" paperSize="9" r:id="rId1"/>
  <headerFooter alignWithMargins="0">
    <oddHeader>&amp;L
&amp;"MS Sans Serif,Fett Kursiv"5-Kampf ABS&amp;C&amp;"MS Sans Serif,Fett"&amp;14 44. Internationales Casting Hallenturnier 26.03.2005 Berlin&amp;R
&amp;"MS Sans Serif,Fett Kursiv"Pentathlon ABS</oddHeader>
    <oddFooter>&amp;L&amp;8&amp;A&amp;R&amp;O
&amp;8Verband Deutscher Sportfischer e. V.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69"/>
  <dimension ref="A1:J12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2" bestFit="1" customWidth="1"/>
    <col min="2" max="2" width="4.7109375" style="22" bestFit="1" customWidth="1"/>
    <col min="3" max="3" width="18.57421875" style="22" bestFit="1" customWidth="1"/>
    <col min="4" max="4" width="30.28125" style="22" bestFit="1" customWidth="1"/>
    <col min="5" max="5" width="4.00390625" style="36" bestFit="1" customWidth="1"/>
    <col min="6" max="6" width="7.28125" style="36" bestFit="1" customWidth="1"/>
    <col min="7" max="7" width="3.7109375" style="36" bestFit="1" customWidth="1"/>
    <col min="8" max="8" width="4.421875" style="36" bestFit="1" customWidth="1"/>
    <col min="9" max="9" width="7.28125" style="36" bestFit="1" customWidth="1"/>
    <col min="10" max="10" width="8.421875" style="36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3" t="s">
        <v>114</v>
      </c>
      <c r="F1" s="44" t="s">
        <v>115</v>
      </c>
      <c r="G1" s="45" t="s">
        <v>116</v>
      </c>
      <c r="H1" s="45" t="s">
        <v>117</v>
      </c>
      <c r="I1" s="46" t="s">
        <v>118</v>
      </c>
      <c r="J1" s="46" t="s">
        <v>119</v>
      </c>
    </row>
    <row r="2" spans="1:10" ht="26.25" customHeight="1">
      <c r="A2" s="7">
        <v>1</v>
      </c>
      <c r="B2" s="7">
        <v>85</v>
      </c>
      <c r="C2" s="13" t="s">
        <v>84</v>
      </c>
      <c r="D2" s="13" t="s">
        <v>9</v>
      </c>
      <c r="E2" s="47">
        <v>95</v>
      </c>
      <c r="F2" s="37">
        <v>110.51</v>
      </c>
      <c r="G2" s="11">
        <v>96</v>
      </c>
      <c r="H2" s="11">
        <v>95</v>
      </c>
      <c r="I2" s="48">
        <v>98.385</v>
      </c>
      <c r="J2" s="48">
        <v>494.895</v>
      </c>
    </row>
    <row r="3" spans="1:10" ht="12.75">
      <c r="A3" s="7">
        <f aca="true" t="shared" si="0" ref="A3:A12">A2+1</f>
        <v>2</v>
      </c>
      <c r="B3" s="7">
        <v>69</v>
      </c>
      <c r="C3" s="13" t="s">
        <v>88</v>
      </c>
      <c r="D3" s="13" t="s">
        <v>45</v>
      </c>
      <c r="E3" s="49">
        <v>75</v>
      </c>
      <c r="F3" s="37">
        <v>83.82</v>
      </c>
      <c r="G3" s="11">
        <v>92</v>
      </c>
      <c r="H3" s="11">
        <v>100</v>
      </c>
      <c r="I3" s="48">
        <v>96.675</v>
      </c>
      <c r="J3" s="48">
        <v>447.495</v>
      </c>
    </row>
    <row r="4" spans="1:10" ht="12.75">
      <c r="A4" s="7">
        <f t="shared" si="0"/>
        <v>3</v>
      </c>
      <c r="B4" s="7">
        <v>87</v>
      </c>
      <c r="C4" s="13" t="s">
        <v>85</v>
      </c>
      <c r="D4" s="13" t="s">
        <v>48</v>
      </c>
      <c r="E4" s="47">
        <v>95</v>
      </c>
      <c r="F4" s="37">
        <v>99.35</v>
      </c>
      <c r="G4" s="11">
        <v>84</v>
      </c>
      <c r="H4" s="11">
        <v>80</v>
      </c>
      <c r="I4" s="48">
        <v>86.505</v>
      </c>
      <c r="J4" s="48">
        <v>444.855</v>
      </c>
    </row>
    <row r="5" spans="1:10" ht="23.25" customHeight="1">
      <c r="A5" s="15">
        <f t="shared" si="0"/>
        <v>4</v>
      </c>
      <c r="B5" s="15">
        <v>86</v>
      </c>
      <c r="C5" s="16" t="s">
        <v>89</v>
      </c>
      <c r="D5" s="16" t="s">
        <v>90</v>
      </c>
      <c r="E5" s="52">
        <v>70</v>
      </c>
      <c r="F5" s="38">
        <v>95.92</v>
      </c>
      <c r="G5" s="19">
        <v>88</v>
      </c>
      <c r="H5" s="19">
        <v>95</v>
      </c>
      <c r="I5" s="51">
        <v>93.27</v>
      </c>
      <c r="J5" s="51">
        <v>442.19</v>
      </c>
    </row>
    <row r="6" spans="1:10" ht="12.75">
      <c r="A6" s="15">
        <f t="shared" si="0"/>
        <v>5</v>
      </c>
      <c r="B6" s="15">
        <v>81</v>
      </c>
      <c r="C6" s="16" t="s">
        <v>83</v>
      </c>
      <c r="D6" s="16" t="s">
        <v>45</v>
      </c>
      <c r="E6" s="52">
        <v>100</v>
      </c>
      <c r="F6" s="38">
        <v>84.36</v>
      </c>
      <c r="G6" s="19">
        <v>86</v>
      </c>
      <c r="H6" s="19">
        <v>80</v>
      </c>
      <c r="I6" s="51">
        <v>79.38</v>
      </c>
      <c r="J6" s="51">
        <v>429.74</v>
      </c>
    </row>
    <row r="7" spans="1:10" ht="12.75">
      <c r="A7" s="15">
        <f t="shared" si="0"/>
        <v>6</v>
      </c>
      <c r="B7" s="15">
        <v>8</v>
      </c>
      <c r="C7" s="16" t="s">
        <v>91</v>
      </c>
      <c r="D7" s="16" t="s">
        <v>92</v>
      </c>
      <c r="E7" s="50">
        <v>65</v>
      </c>
      <c r="F7" s="38">
        <v>81.75</v>
      </c>
      <c r="G7" s="50">
        <v>74</v>
      </c>
      <c r="H7" s="50">
        <v>65</v>
      </c>
      <c r="I7" s="51">
        <v>79.035</v>
      </c>
      <c r="J7" s="51">
        <v>364.785</v>
      </c>
    </row>
    <row r="8" spans="1:10" ht="12.75">
      <c r="A8" s="15">
        <f t="shared" si="0"/>
        <v>7</v>
      </c>
      <c r="B8" s="15">
        <v>83</v>
      </c>
      <c r="C8" s="16" t="s">
        <v>86</v>
      </c>
      <c r="D8" s="16" t="s">
        <v>81</v>
      </c>
      <c r="E8" s="50">
        <v>80</v>
      </c>
      <c r="F8" s="38">
        <v>101.64</v>
      </c>
      <c r="G8" s="19">
        <v>86</v>
      </c>
      <c r="H8" s="19">
        <v>95</v>
      </c>
      <c r="I8" s="51">
        <v>0</v>
      </c>
      <c r="J8" s="51">
        <v>362.64</v>
      </c>
    </row>
    <row r="9" spans="1:10" ht="12.75">
      <c r="A9" s="15">
        <f t="shared" si="0"/>
        <v>8</v>
      </c>
      <c r="B9" s="15">
        <v>70</v>
      </c>
      <c r="C9" s="16" t="s">
        <v>93</v>
      </c>
      <c r="D9" s="16" t="s">
        <v>51</v>
      </c>
      <c r="E9" s="50">
        <v>35</v>
      </c>
      <c r="F9" s="38">
        <v>71.76</v>
      </c>
      <c r="G9" s="19">
        <v>88</v>
      </c>
      <c r="H9" s="19">
        <v>70</v>
      </c>
      <c r="I9" s="51">
        <v>91.86</v>
      </c>
      <c r="J9" s="51">
        <v>356.62</v>
      </c>
    </row>
    <row r="10" spans="1:10" ht="12.75">
      <c r="A10" s="15">
        <f t="shared" si="0"/>
        <v>9</v>
      </c>
      <c r="B10" s="15">
        <v>88</v>
      </c>
      <c r="C10" s="16" t="s">
        <v>87</v>
      </c>
      <c r="D10" s="16" t="s">
        <v>81</v>
      </c>
      <c r="E10" s="52">
        <v>80</v>
      </c>
      <c r="F10" s="38">
        <v>88.57</v>
      </c>
      <c r="G10" s="19">
        <v>78</v>
      </c>
      <c r="H10" s="19">
        <v>60</v>
      </c>
      <c r="I10" s="51">
        <v>0</v>
      </c>
      <c r="J10" s="51">
        <v>306.57</v>
      </c>
    </row>
    <row r="11" spans="1:10" ht="12.75">
      <c r="A11" s="15">
        <f t="shared" si="0"/>
        <v>10</v>
      </c>
      <c r="B11" s="15">
        <v>90</v>
      </c>
      <c r="C11" s="16" t="s">
        <v>95</v>
      </c>
      <c r="D11" s="16" t="s">
        <v>55</v>
      </c>
      <c r="E11" s="52"/>
      <c r="F11" s="38">
        <v>0</v>
      </c>
      <c r="G11" s="19">
        <v>64</v>
      </c>
      <c r="H11" s="19">
        <v>65</v>
      </c>
      <c r="I11" s="51">
        <v>85.665</v>
      </c>
      <c r="J11" s="51">
        <v>214.665</v>
      </c>
    </row>
    <row r="12" spans="1:10" ht="12.75">
      <c r="A12" s="15">
        <f t="shared" si="0"/>
        <v>11</v>
      </c>
      <c r="B12" s="15">
        <v>89</v>
      </c>
      <c r="C12" s="16" t="s">
        <v>94</v>
      </c>
      <c r="D12" s="16" t="s">
        <v>51</v>
      </c>
      <c r="E12" s="50"/>
      <c r="F12" s="38">
        <v>0</v>
      </c>
      <c r="G12" s="19">
        <v>56</v>
      </c>
      <c r="H12" s="19">
        <v>45</v>
      </c>
      <c r="I12" s="51">
        <v>80.925</v>
      </c>
      <c r="J12" s="51">
        <v>181.925</v>
      </c>
    </row>
  </sheetData>
  <printOptions/>
  <pageMargins left="0.8" right="0.3937007874015748" top="1.37" bottom="1.32" header="0.39" footer="0.41"/>
  <pageSetup horizontalDpi="300" verticalDpi="300" orientation="portrait" paperSize="9" r:id="rId1"/>
  <headerFooter alignWithMargins="0">
    <oddHeader>&amp;L
&amp;"MS Sans Serif,Fett Kursiv"5-Kampf AJM&amp;C&amp;"MS Sans Serif,Fett"&amp;14 44. Internationales Casting Hallenturnier 26.03.2005 Berlin&amp;R
&amp;"MS Sans Serif,Fett Kursiv"Pentathlon AJM</oddHeader>
    <oddFooter>&amp;L&amp;8&amp;A&amp;R&amp;O
&amp;8Verband Deutscher Sportfischer e. V.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7">
    <pageSetUpPr fitToPage="1"/>
  </sheetPr>
  <dimension ref="A1:H1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bestFit="1" customWidth="1"/>
    <col min="2" max="2" width="4.7109375" style="22" bestFit="1" customWidth="1"/>
    <col min="3" max="3" width="17.7109375" style="22" bestFit="1" customWidth="1"/>
    <col min="4" max="4" width="20.42187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/>
      <c r="H1" s="5"/>
    </row>
    <row r="2" spans="1:8" ht="26.25" customHeight="1">
      <c r="A2" s="7">
        <v>1</v>
      </c>
      <c r="B2" s="7">
        <v>3</v>
      </c>
      <c r="C2" s="13" t="s">
        <v>65</v>
      </c>
      <c r="D2" s="13" t="s">
        <v>35</v>
      </c>
      <c r="E2" s="9">
        <v>95</v>
      </c>
      <c r="F2" s="10">
        <v>0.002349537037037037</v>
      </c>
      <c r="G2" s="7"/>
      <c r="H2" s="10"/>
    </row>
    <row r="3" spans="1:8" ht="12.75">
      <c r="A3" s="7">
        <f aca="true" t="shared" si="0" ref="A3:A16">A2+1</f>
        <v>2</v>
      </c>
      <c r="B3" s="7">
        <v>6</v>
      </c>
      <c r="C3" s="13" t="s">
        <v>66</v>
      </c>
      <c r="D3" s="13" t="s">
        <v>67</v>
      </c>
      <c r="E3" s="14">
        <v>95</v>
      </c>
      <c r="F3" s="10">
        <v>0.0025078703703703704</v>
      </c>
      <c r="G3" s="7"/>
      <c r="H3" s="10"/>
    </row>
    <row r="4" spans="1:8" ht="12.75">
      <c r="A4" s="7">
        <f t="shared" si="0"/>
        <v>3</v>
      </c>
      <c r="B4" s="7">
        <v>7</v>
      </c>
      <c r="C4" s="13" t="s">
        <v>68</v>
      </c>
      <c r="D4" s="13" t="s">
        <v>69</v>
      </c>
      <c r="E4" s="9">
        <v>90</v>
      </c>
      <c r="F4" s="10">
        <v>0.0018590277777777778</v>
      </c>
      <c r="G4" s="7"/>
      <c r="H4" s="10"/>
    </row>
    <row r="5" spans="1:8" ht="23.25" customHeight="1">
      <c r="A5" s="7">
        <f t="shared" si="0"/>
        <v>4</v>
      </c>
      <c r="B5" s="15">
        <v>60</v>
      </c>
      <c r="C5" s="15" t="str">
        <f>'D2 LD'!$B$1</f>
        <v>St.#</v>
      </c>
      <c r="D5" s="21" t="s">
        <v>35</v>
      </c>
      <c r="E5" s="17">
        <v>85</v>
      </c>
      <c r="F5" s="18">
        <v>0.0021136574074074074</v>
      </c>
      <c r="G5" s="19"/>
      <c r="H5" s="18"/>
    </row>
    <row r="6" spans="1:8" ht="12.75">
      <c r="A6" s="7">
        <f t="shared" si="0"/>
        <v>5</v>
      </c>
      <c r="B6" s="15">
        <v>61</v>
      </c>
      <c r="C6" s="16" t="s">
        <v>71</v>
      </c>
      <c r="D6" s="21" t="s">
        <v>51</v>
      </c>
      <c r="E6" s="20">
        <v>85</v>
      </c>
      <c r="F6" s="18">
        <v>0.0027408564814814813</v>
      </c>
      <c r="G6" s="19"/>
      <c r="H6" s="18"/>
    </row>
    <row r="7" spans="1:8" ht="12.75">
      <c r="A7" s="7">
        <f t="shared" si="0"/>
        <v>6</v>
      </c>
      <c r="B7" s="15">
        <v>2</v>
      </c>
      <c r="C7" s="16" t="s">
        <v>72</v>
      </c>
      <c r="D7" s="16" t="s">
        <v>57</v>
      </c>
      <c r="E7" s="17">
        <v>80</v>
      </c>
      <c r="F7" s="18">
        <v>0.001591435185185185</v>
      </c>
      <c r="G7" s="15"/>
      <c r="H7" s="18"/>
    </row>
    <row r="8" spans="1:8" ht="12.75">
      <c r="A8" s="7">
        <f t="shared" si="0"/>
        <v>7</v>
      </c>
      <c r="B8" s="15">
        <v>4</v>
      </c>
      <c r="C8" s="16" t="s">
        <v>73</v>
      </c>
      <c r="D8" s="16" t="s">
        <v>51</v>
      </c>
      <c r="E8" s="17">
        <v>80</v>
      </c>
      <c r="F8" s="18">
        <v>0.0035340277777777783</v>
      </c>
      <c r="G8" s="15"/>
      <c r="H8" s="18"/>
    </row>
    <row r="9" spans="1:8" ht="12.75">
      <c r="A9" s="7">
        <f t="shared" si="0"/>
        <v>8</v>
      </c>
      <c r="B9" s="15">
        <v>1</v>
      </c>
      <c r="C9" s="16" t="s">
        <v>74</v>
      </c>
      <c r="D9" s="16" t="s">
        <v>51</v>
      </c>
      <c r="E9" s="20">
        <v>75</v>
      </c>
      <c r="F9" s="18">
        <v>0.002221064814814815</v>
      </c>
      <c r="G9" s="15"/>
      <c r="H9" s="18"/>
    </row>
    <row r="10" spans="1:8" ht="12.75">
      <c r="A10" s="7">
        <f t="shared" si="0"/>
        <v>9</v>
      </c>
      <c r="B10" s="15">
        <v>68</v>
      </c>
      <c r="C10" s="16" t="s">
        <v>75</v>
      </c>
      <c r="D10" s="21" t="s">
        <v>35</v>
      </c>
      <c r="E10" s="17">
        <v>70</v>
      </c>
      <c r="F10" s="18">
        <v>0.002912731481481482</v>
      </c>
      <c r="G10" s="19"/>
      <c r="H10" s="18"/>
    </row>
    <row r="11" spans="1:8" ht="12.75">
      <c r="A11" s="7">
        <f t="shared" si="0"/>
        <v>10</v>
      </c>
      <c r="B11" s="15">
        <v>62</v>
      </c>
      <c r="C11" s="16" t="s">
        <v>76</v>
      </c>
      <c r="D11" s="21" t="s">
        <v>48</v>
      </c>
      <c r="E11" s="17">
        <v>70</v>
      </c>
      <c r="F11" s="18">
        <v>0.002993634259259259</v>
      </c>
      <c r="G11" s="19"/>
      <c r="H11" s="18"/>
    </row>
    <row r="12" spans="1:8" ht="12.75">
      <c r="A12" s="7">
        <f t="shared" si="0"/>
        <v>11</v>
      </c>
      <c r="B12" s="15">
        <v>39</v>
      </c>
      <c r="C12" s="16" t="s">
        <v>77</v>
      </c>
      <c r="D12" s="16" t="s">
        <v>48</v>
      </c>
      <c r="E12" s="17">
        <v>65</v>
      </c>
      <c r="F12" s="18">
        <v>0.0018572916666666668</v>
      </c>
      <c r="G12" s="19"/>
      <c r="H12" s="18"/>
    </row>
    <row r="13" spans="1:8" ht="12.75">
      <c r="A13" s="7">
        <f t="shared" si="0"/>
        <v>12</v>
      </c>
      <c r="B13" s="15">
        <v>64</v>
      </c>
      <c r="C13" s="16" t="s">
        <v>78</v>
      </c>
      <c r="D13" s="21" t="s">
        <v>31</v>
      </c>
      <c r="E13" s="17">
        <v>65</v>
      </c>
      <c r="F13" s="18">
        <v>0.0029568287037037033</v>
      </c>
      <c r="G13" s="19"/>
      <c r="H13" s="18"/>
    </row>
    <row r="14" spans="1:8" ht="12.75">
      <c r="A14" s="7">
        <f t="shared" si="0"/>
        <v>13</v>
      </c>
      <c r="B14" s="15">
        <v>63</v>
      </c>
      <c r="C14" s="16" t="s">
        <v>79</v>
      </c>
      <c r="D14" s="21" t="s">
        <v>55</v>
      </c>
      <c r="E14" s="20">
        <v>65</v>
      </c>
      <c r="F14" s="18">
        <v>0.0035582175925925924</v>
      </c>
      <c r="G14" s="19"/>
      <c r="H14" s="18"/>
    </row>
    <row r="15" spans="1:8" ht="12.75">
      <c r="A15" s="7">
        <f t="shared" si="0"/>
        <v>14</v>
      </c>
      <c r="B15" s="15">
        <v>67</v>
      </c>
      <c r="C15" s="16" t="s">
        <v>80</v>
      </c>
      <c r="D15" s="21" t="s">
        <v>81</v>
      </c>
      <c r="E15" s="20">
        <v>60</v>
      </c>
      <c r="F15" s="18">
        <v>0.0026613425925925923</v>
      </c>
      <c r="G15" s="19"/>
      <c r="H15" s="18"/>
    </row>
    <row r="16" spans="1:8" ht="12.75">
      <c r="A16" s="7">
        <f t="shared" si="0"/>
        <v>15</v>
      </c>
      <c r="B16" s="15">
        <v>5</v>
      </c>
      <c r="C16" s="16" t="s">
        <v>82</v>
      </c>
      <c r="D16" s="16" t="s">
        <v>48</v>
      </c>
      <c r="E16" s="20">
        <v>55</v>
      </c>
      <c r="F16" s="18">
        <v>0.003164351851851852</v>
      </c>
      <c r="G16" s="15"/>
      <c r="H16" s="18"/>
    </row>
  </sheetData>
  <printOptions/>
  <pageMargins left="0.7874015748031497" right="0.5905511811023623" top="1.39" bottom="0.77" header="0.3937007874015748" footer="0.3937007874015748"/>
  <pageSetup fitToHeight="0" fitToWidth="1" horizontalDpi="300" verticalDpi="300" orientation="portrait" paperSize="9" r:id="rId1"/>
  <headerFooter alignWithMargins="0">
    <oddHeader>&amp;L&amp;"MS Sans Serif,Fett Kursiv"
Fliege Ziel ABS&amp;C&amp;"MS Sans Serif,Fett"&amp;14 44. Internationales Casting Hallenturnier 26.03.2005 Berlin&amp;R&amp;"MS Sans Serif,Fett Kursiv"
Fly Skish Accuracy ABS</oddHeader>
    <oddFooter>&amp;L&amp;8&amp;A&amp;R&amp;O
&amp;8Verband Deutscher Sportfischer e. V.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70"/>
  <dimension ref="A1:J10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8.7109375" style="22" bestFit="1" customWidth="1"/>
    <col min="4" max="4" width="19.00390625" style="22" bestFit="1" customWidth="1"/>
    <col min="5" max="5" width="3.7109375" style="36" bestFit="1" customWidth="1"/>
    <col min="6" max="6" width="6.140625" style="36" bestFit="1" customWidth="1"/>
    <col min="7" max="7" width="3.7109375" style="36" bestFit="1" customWidth="1"/>
    <col min="8" max="8" width="4.421875" style="36" bestFit="1" customWidth="1"/>
    <col min="9" max="9" width="7.28125" style="36" bestFit="1" customWidth="1"/>
    <col min="10" max="10" width="8.421875" style="36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3" t="s">
        <v>114</v>
      </c>
      <c r="F1" s="44" t="s">
        <v>115</v>
      </c>
      <c r="G1" s="45" t="s">
        <v>116</v>
      </c>
      <c r="H1" s="45" t="s">
        <v>117</v>
      </c>
      <c r="I1" s="46" t="s">
        <v>118</v>
      </c>
      <c r="J1" s="46" t="s">
        <v>119</v>
      </c>
    </row>
    <row r="2" spans="1:10" ht="26.25" customHeight="1">
      <c r="A2" s="7">
        <v>1</v>
      </c>
      <c r="B2" s="7">
        <v>101</v>
      </c>
      <c r="C2" s="24" t="s">
        <v>97</v>
      </c>
      <c r="D2" s="24" t="s">
        <v>21</v>
      </c>
      <c r="E2" s="47">
        <v>85</v>
      </c>
      <c r="F2" s="37">
        <v>95.55</v>
      </c>
      <c r="G2" s="11">
        <v>84</v>
      </c>
      <c r="H2" s="11">
        <v>90</v>
      </c>
      <c r="I2" s="48">
        <v>92.43</v>
      </c>
      <c r="J2" s="48">
        <v>446.98</v>
      </c>
    </row>
    <row r="3" spans="1:10" ht="12.75">
      <c r="A3" s="7">
        <f aca="true" t="shared" si="0" ref="A3:A10">A2+1</f>
        <v>2</v>
      </c>
      <c r="B3" s="7">
        <v>108</v>
      </c>
      <c r="C3" s="24" t="s">
        <v>98</v>
      </c>
      <c r="D3" s="24" t="s">
        <v>90</v>
      </c>
      <c r="E3" s="49">
        <v>85</v>
      </c>
      <c r="F3" s="37">
        <v>75.49</v>
      </c>
      <c r="G3" s="11">
        <v>92</v>
      </c>
      <c r="H3" s="11">
        <v>100</v>
      </c>
      <c r="I3" s="48">
        <v>84.69</v>
      </c>
      <c r="J3" s="48">
        <v>437.18</v>
      </c>
    </row>
    <row r="4" spans="1:10" ht="12.75">
      <c r="A4" s="7">
        <f t="shared" si="0"/>
        <v>3</v>
      </c>
      <c r="B4" s="7">
        <v>117</v>
      </c>
      <c r="C4" s="24" t="s">
        <v>99</v>
      </c>
      <c r="D4" s="24" t="s">
        <v>7</v>
      </c>
      <c r="E4" s="49">
        <v>80</v>
      </c>
      <c r="F4" s="37">
        <v>80.51</v>
      </c>
      <c r="G4" s="11">
        <v>92</v>
      </c>
      <c r="H4" s="11">
        <v>80</v>
      </c>
      <c r="I4" s="48">
        <v>89.025</v>
      </c>
      <c r="J4" s="48">
        <v>421.535</v>
      </c>
    </row>
    <row r="5" spans="1:10" ht="23.25" customHeight="1">
      <c r="A5" s="15">
        <f t="shared" si="0"/>
        <v>4</v>
      </c>
      <c r="B5" s="15">
        <v>107</v>
      </c>
      <c r="C5" s="26" t="s">
        <v>101</v>
      </c>
      <c r="D5" s="16" t="s">
        <v>81</v>
      </c>
      <c r="E5" s="50">
        <v>75</v>
      </c>
      <c r="F5" s="38">
        <v>77.31</v>
      </c>
      <c r="G5" s="19">
        <v>82</v>
      </c>
      <c r="H5" s="19">
        <v>85</v>
      </c>
      <c r="I5" s="51">
        <v>80.535</v>
      </c>
      <c r="J5" s="51">
        <v>399.845</v>
      </c>
    </row>
    <row r="6" spans="1:10" ht="12.75">
      <c r="A6" s="15">
        <f t="shared" si="0"/>
        <v>5</v>
      </c>
      <c r="B6" s="15">
        <v>119</v>
      </c>
      <c r="C6" s="26" t="s">
        <v>96</v>
      </c>
      <c r="D6" s="26" t="s">
        <v>90</v>
      </c>
      <c r="E6" s="52">
        <v>85</v>
      </c>
      <c r="F6" s="38">
        <v>68.8</v>
      </c>
      <c r="G6" s="19">
        <v>94</v>
      </c>
      <c r="H6" s="19">
        <v>65</v>
      </c>
      <c r="I6" s="51">
        <v>77.82</v>
      </c>
      <c r="J6" s="51">
        <v>390.62</v>
      </c>
    </row>
    <row r="7" spans="1:10" ht="12.75">
      <c r="A7" s="15">
        <f t="shared" si="0"/>
        <v>6</v>
      </c>
      <c r="B7" s="15">
        <v>91</v>
      </c>
      <c r="C7" s="16" t="s">
        <v>100</v>
      </c>
      <c r="D7" s="16" t="s">
        <v>81</v>
      </c>
      <c r="E7" s="50">
        <v>75</v>
      </c>
      <c r="F7" s="38">
        <v>66.92</v>
      </c>
      <c r="G7" s="19">
        <v>72</v>
      </c>
      <c r="H7" s="19">
        <v>70</v>
      </c>
      <c r="I7" s="51">
        <v>83.76</v>
      </c>
      <c r="J7" s="51">
        <v>367.68</v>
      </c>
    </row>
    <row r="8" spans="1:10" ht="12.75">
      <c r="A8" s="15">
        <f t="shared" si="0"/>
        <v>7</v>
      </c>
      <c r="B8" s="15">
        <v>118</v>
      </c>
      <c r="C8" s="26" t="s">
        <v>102</v>
      </c>
      <c r="D8" s="26" t="s">
        <v>51</v>
      </c>
      <c r="E8" s="50">
        <v>25</v>
      </c>
      <c r="F8" s="38">
        <v>49.63</v>
      </c>
      <c r="G8" s="19">
        <v>70</v>
      </c>
      <c r="H8" s="19">
        <v>60</v>
      </c>
      <c r="I8" s="51">
        <v>74.43</v>
      </c>
      <c r="J8" s="51">
        <v>279.06</v>
      </c>
    </row>
    <row r="9" spans="1:10" ht="12.75">
      <c r="A9" s="15">
        <f t="shared" si="0"/>
        <v>8</v>
      </c>
      <c r="B9" s="15">
        <v>120</v>
      </c>
      <c r="C9" s="26" t="s">
        <v>103</v>
      </c>
      <c r="D9" s="26" t="s">
        <v>90</v>
      </c>
      <c r="E9" s="50">
        <v>5</v>
      </c>
      <c r="F9" s="38">
        <v>40.26</v>
      </c>
      <c r="G9" s="19">
        <v>62</v>
      </c>
      <c r="H9" s="19">
        <v>60</v>
      </c>
      <c r="I9" s="51">
        <v>69.54</v>
      </c>
      <c r="J9" s="51">
        <v>236.8</v>
      </c>
    </row>
    <row r="10" spans="1:10" ht="12.75">
      <c r="A10" s="15">
        <f t="shared" si="0"/>
        <v>9</v>
      </c>
      <c r="B10" s="15">
        <v>109</v>
      </c>
      <c r="C10" s="26" t="s">
        <v>104</v>
      </c>
      <c r="D10" s="26" t="s">
        <v>90</v>
      </c>
      <c r="E10" s="50"/>
      <c r="F10" s="38">
        <v>0</v>
      </c>
      <c r="G10" s="19">
        <v>8</v>
      </c>
      <c r="H10" s="19">
        <v>10</v>
      </c>
      <c r="I10" s="51">
        <v>51.54</v>
      </c>
      <c r="J10" s="51">
        <v>69.54</v>
      </c>
    </row>
  </sheetData>
  <printOptions/>
  <pageMargins left="0.8" right="0.3937007874015748" top="1.37" bottom="1.32" header="0.39" footer="0.41"/>
  <pageSetup horizontalDpi="300" verticalDpi="300" orientation="portrait" paperSize="9" r:id="rId1"/>
  <headerFooter alignWithMargins="0">
    <oddHeader>&amp;L
&amp;"MS Sans Serif,Fett Kursiv"5-Kampf AJW&amp;C&amp;"MS Sans Serif,Fett"&amp;14 44. Internationales Casting Hallenturnier 26.03.2005 Berlin&amp;R
&amp;"MS Sans Serif,Fett Kursiv"Pentathlon AJW</oddHeader>
    <oddFooter>&amp;L&amp;8&amp;A&amp;R&amp;O
&amp;8Verband Deutscher Sportfischer e. V.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71"/>
  <dimension ref="A1:H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8.421875" style="22" bestFit="1" customWidth="1"/>
    <col min="4" max="4" width="23.57421875" style="22" bestFit="1" customWidth="1"/>
    <col min="5" max="6" width="3.7109375" style="36" bestFit="1" customWidth="1"/>
    <col min="7" max="7" width="7.28125" style="36" bestFit="1" customWidth="1"/>
    <col min="8" max="8" width="8.421875" style="36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5" t="s">
        <v>116</v>
      </c>
      <c r="F1" s="45" t="s">
        <v>117</v>
      </c>
      <c r="G1" s="46" t="s">
        <v>118</v>
      </c>
      <c r="H1" s="46" t="s">
        <v>119</v>
      </c>
    </row>
    <row r="2" spans="1:8" ht="26.25" customHeight="1">
      <c r="A2" s="7">
        <v>1</v>
      </c>
      <c r="B2" s="7">
        <v>90</v>
      </c>
      <c r="C2" s="13" t="s">
        <v>95</v>
      </c>
      <c r="D2" s="13" t="s">
        <v>55</v>
      </c>
      <c r="E2" s="11">
        <v>64</v>
      </c>
      <c r="F2" s="11">
        <v>65</v>
      </c>
      <c r="G2" s="48">
        <v>85.665</v>
      </c>
      <c r="H2" s="48">
        <v>214.665</v>
      </c>
    </row>
    <row r="3" spans="1:8" ht="12.75">
      <c r="A3" s="7">
        <f>A2+1</f>
        <v>2</v>
      </c>
      <c r="B3" s="7">
        <v>89</v>
      </c>
      <c r="C3" s="13" t="s">
        <v>94</v>
      </c>
      <c r="D3" s="13" t="s">
        <v>51</v>
      </c>
      <c r="E3" s="11">
        <v>56</v>
      </c>
      <c r="F3" s="11">
        <v>45</v>
      </c>
      <c r="G3" s="48">
        <v>80.925</v>
      </c>
      <c r="H3" s="48">
        <v>181.925</v>
      </c>
    </row>
    <row r="4" spans="1:8" ht="12.75">
      <c r="A4" s="7">
        <f>A3+1</f>
        <v>3</v>
      </c>
      <c r="B4" s="7">
        <v>109</v>
      </c>
      <c r="C4" s="24" t="s">
        <v>104</v>
      </c>
      <c r="D4" s="24" t="s">
        <v>90</v>
      </c>
      <c r="E4" s="11">
        <v>8</v>
      </c>
      <c r="F4" s="11">
        <v>10</v>
      </c>
      <c r="G4" s="48">
        <v>51.54</v>
      </c>
      <c r="H4" s="48">
        <v>69.54</v>
      </c>
    </row>
  </sheetData>
  <printOptions/>
  <pageMargins left="0.8" right="0.3937007874015748" top="1.37" bottom="1.32" header="0.39" footer="0.41"/>
  <pageSetup horizontalDpi="300" verticalDpi="300" orientation="portrait" paperSize="9" r:id="rId1"/>
  <headerFooter alignWithMargins="0">
    <oddHeader>&amp;L
&amp;"MS Sans Serif,Fett Kursiv"3-Kampf CJM / CJW&amp;C&amp;"MS Sans Serif,Fett"&amp;14 44. Internationales Casting Hallenturnier 26.03.2005 Berlin&amp;R
&amp;"MS Sans Serif,Fett Kursiv"3-Kampf CJM / CJW
</oddHeader>
    <oddFooter>&amp;L&amp;8 3-Kampf&amp;R&amp;O
&amp;8Verband Deutscher Sportfischer e. V.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74"/>
  <dimension ref="A1:F37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2" bestFit="1" customWidth="1"/>
    <col min="2" max="2" width="4.7109375" style="12" bestFit="1" customWidth="1"/>
    <col min="3" max="3" width="22.57421875" style="12" bestFit="1" customWidth="1"/>
    <col min="4" max="4" width="19.00390625" style="12" bestFit="1" customWidth="1"/>
    <col min="5" max="5" width="11.421875" style="58" bestFit="1" customWidth="1"/>
    <col min="6" max="6" width="10.140625" style="59" bestFit="1" customWidth="1"/>
    <col min="7" max="16384" width="11.421875" style="12" customWidth="1"/>
  </cols>
  <sheetData>
    <row r="1" spans="1:6" s="6" customFormat="1" ht="12.75">
      <c r="A1" s="53" t="s">
        <v>0</v>
      </c>
      <c r="B1" s="2" t="s">
        <v>1</v>
      </c>
      <c r="C1" s="3" t="s">
        <v>2</v>
      </c>
      <c r="D1" s="54" t="s">
        <v>120</v>
      </c>
      <c r="E1" s="46" t="s">
        <v>121</v>
      </c>
      <c r="F1" s="55" t="s">
        <v>119</v>
      </c>
    </row>
    <row r="2" spans="1:6" ht="26.25" customHeight="1">
      <c r="A2" s="7">
        <v>1</v>
      </c>
      <c r="B2" s="7">
        <v>12</v>
      </c>
      <c r="C2" s="13" t="s">
        <v>8</v>
      </c>
      <c r="D2" s="13" t="s">
        <v>9</v>
      </c>
      <c r="E2" s="41">
        <v>495.345</v>
      </c>
      <c r="F2" s="56">
        <f>E2+E3+E4+E5</f>
        <v>1957.54</v>
      </c>
    </row>
    <row r="3" spans="1:6" ht="12.75">
      <c r="A3" s="7"/>
      <c r="B3" s="7">
        <v>85</v>
      </c>
      <c r="C3" s="13" t="s">
        <v>84</v>
      </c>
      <c r="D3" s="13" t="s">
        <v>9</v>
      </c>
      <c r="E3" s="41">
        <v>494.895</v>
      </c>
      <c r="F3" s="56"/>
    </row>
    <row r="4" spans="1:6" ht="12.75">
      <c r="A4" s="7"/>
      <c r="B4" s="7">
        <v>31</v>
      </c>
      <c r="C4" s="13" t="s">
        <v>23</v>
      </c>
      <c r="D4" s="13" t="s">
        <v>9</v>
      </c>
      <c r="E4" s="41">
        <v>483.83</v>
      </c>
      <c r="F4" s="56"/>
    </row>
    <row r="5" spans="1:6" ht="12.75">
      <c r="A5" s="7"/>
      <c r="B5" s="7">
        <v>45</v>
      </c>
      <c r="C5" s="13" t="s">
        <v>26</v>
      </c>
      <c r="D5" s="13" t="s">
        <v>9</v>
      </c>
      <c r="E5" s="41">
        <v>483.47</v>
      </c>
      <c r="F5" s="56"/>
    </row>
    <row r="6" spans="1:6" ht="26.25" customHeight="1">
      <c r="A6" s="7">
        <f>A2+1</f>
        <v>2</v>
      </c>
      <c r="B6" s="7">
        <v>24</v>
      </c>
      <c r="C6" s="13" t="s">
        <v>25</v>
      </c>
      <c r="D6" s="13" t="s">
        <v>7</v>
      </c>
      <c r="E6" s="41">
        <v>496.21</v>
      </c>
      <c r="F6" s="56">
        <f>E6+E7+E8+E9</f>
        <v>1942.565</v>
      </c>
    </row>
    <row r="7" spans="1:6" ht="12.75">
      <c r="A7" s="7"/>
      <c r="B7" s="7">
        <v>11</v>
      </c>
      <c r="C7" s="13" t="s">
        <v>13</v>
      </c>
      <c r="D7" s="13" t="s">
        <v>7</v>
      </c>
      <c r="E7" s="41">
        <v>494.56</v>
      </c>
      <c r="F7" s="56"/>
    </row>
    <row r="8" spans="1:6" ht="12.75">
      <c r="A8" s="7"/>
      <c r="B8" s="7">
        <v>49</v>
      </c>
      <c r="C8" s="8" t="s">
        <v>6</v>
      </c>
      <c r="D8" s="13" t="s">
        <v>7</v>
      </c>
      <c r="E8" s="41">
        <v>479.105</v>
      </c>
      <c r="F8" s="56"/>
    </row>
    <row r="9" spans="1:6" ht="12.75">
      <c r="A9" s="7"/>
      <c r="B9" s="7">
        <v>32</v>
      </c>
      <c r="C9" s="13" t="s">
        <v>42</v>
      </c>
      <c r="D9" s="13" t="s">
        <v>7</v>
      </c>
      <c r="E9" s="41">
        <v>472.69</v>
      </c>
      <c r="F9" s="56"/>
    </row>
    <row r="10" spans="1:6" ht="26.25" customHeight="1">
      <c r="A10" s="7">
        <f>A6+1</f>
        <v>3</v>
      </c>
      <c r="B10" s="7">
        <v>33</v>
      </c>
      <c r="C10" s="13" t="s">
        <v>33</v>
      </c>
      <c r="D10" s="13" t="s">
        <v>18</v>
      </c>
      <c r="E10" s="41">
        <v>484.79</v>
      </c>
      <c r="F10" s="56">
        <f>E10+E11+E12+E13</f>
        <v>1881.365</v>
      </c>
    </row>
    <row r="11" spans="1:6" ht="12.75">
      <c r="A11" s="7"/>
      <c r="B11" s="7">
        <v>13</v>
      </c>
      <c r="C11" s="13" t="s">
        <v>19</v>
      </c>
      <c r="D11" s="13" t="s">
        <v>18</v>
      </c>
      <c r="E11" s="41">
        <v>476.44</v>
      </c>
      <c r="F11" s="56"/>
    </row>
    <row r="12" spans="1:6" ht="12.75">
      <c r="A12" s="7"/>
      <c r="B12" s="7">
        <v>26</v>
      </c>
      <c r="C12" s="13" t="s">
        <v>43</v>
      </c>
      <c r="D12" s="8" t="s">
        <v>18</v>
      </c>
      <c r="E12" s="41">
        <v>471.955</v>
      </c>
      <c r="F12" s="56"/>
    </row>
    <row r="13" spans="1:6" ht="12.75">
      <c r="A13" s="7"/>
      <c r="B13" s="7">
        <v>42</v>
      </c>
      <c r="C13" s="13" t="s">
        <v>22</v>
      </c>
      <c r="D13" s="13" t="s">
        <v>18</v>
      </c>
      <c r="E13" s="41">
        <v>448.18</v>
      </c>
      <c r="F13" s="56"/>
    </row>
    <row r="14" spans="1:6" ht="19.5" customHeight="1">
      <c r="A14" s="15">
        <f>A10+1</f>
        <v>4</v>
      </c>
      <c r="B14" s="15">
        <v>41</v>
      </c>
      <c r="C14" s="16" t="s">
        <v>11</v>
      </c>
      <c r="D14" s="16" t="s">
        <v>12</v>
      </c>
      <c r="E14" s="42">
        <v>492.345</v>
      </c>
      <c r="F14" s="57">
        <f>E14+E15+E16+E17</f>
        <v>1880.34</v>
      </c>
    </row>
    <row r="15" spans="1:6" ht="12.75">
      <c r="A15" s="15"/>
      <c r="B15" s="15">
        <v>10</v>
      </c>
      <c r="C15" s="16" t="s">
        <v>16</v>
      </c>
      <c r="D15" s="16" t="s">
        <v>12</v>
      </c>
      <c r="E15" s="42">
        <v>476.635</v>
      </c>
      <c r="F15" s="57"/>
    </row>
    <row r="16" spans="1:6" ht="12.75">
      <c r="A16" s="15"/>
      <c r="B16" s="15">
        <v>44</v>
      </c>
      <c r="C16" s="16" t="s">
        <v>36</v>
      </c>
      <c r="D16" s="16" t="s">
        <v>12</v>
      </c>
      <c r="E16" s="42">
        <v>464.54</v>
      </c>
      <c r="F16" s="57"/>
    </row>
    <row r="17" spans="1:6" ht="12.75">
      <c r="A17" s="15"/>
      <c r="B17" s="15">
        <v>48</v>
      </c>
      <c r="C17" s="16" t="s">
        <v>28</v>
      </c>
      <c r="D17" s="16" t="s">
        <v>12</v>
      </c>
      <c r="E17" s="42">
        <v>446.82</v>
      </c>
      <c r="F17" s="57"/>
    </row>
    <row r="18" spans="1:6" ht="26.25" customHeight="1">
      <c r="A18" s="15">
        <f>A14+1</f>
        <v>5</v>
      </c>
      <c r="B18" s="15">
        <v>20</v>
      </c>
      <c r="C18" s="16" t="s">
        <v>20</v>
      </c>
      <c r="D18" s="16" t="s">
        <v>21</v>
      </c>
      <c r="E18" s="42">
        <v>473.77</v>
      </c>
      <c r="F18" s="57">
        <f>E18+E19+E20+E21</f>
        <v>1810.8149999999998</v>
      </c>
    </row>
    <row r="19" spans="1:6" ht="12.75">
      <c r="A19" s="15"/>
      <c r="B19" s="15">
        <v>38</v>
      </c>
      <c r="C19" s="16" t="s">
        <v>39</v>
      </c>
      <c r="D19" s="16" t="s">
        <v>21</v>
      </c>
      <c r="E19" s="42">
        <v>458.58</v>
      </c>
      <c r="F19" s="57"/>
    </row>
    <row r="20" spans="1:6" ht="12.75">
      <c r="A20" s="15"/>
      <c r="B20" s="15">
        <v>34</v>
      </c>
      <c r="C20" s="16" t="s">
        <v>46</v>
      </c>
      <c r="D20" s="16" t="s">
        <v>21</v>
      </c>
      <c r="E20" s="42">
        <v>440.135</v>
      </c>
      <c r="F20" s="57"/>
    </row>
    <row r="21" spans="1:6" ht="12.75">
      <c r="A21" s="15"/>
      <c r="B21" s="15">
        <v>27</v>
      </c>
      <c r="C21" s="16" t="s">
        <v>24</v>
      </c>
      <c r="D21" s="16" t="s">
        <v>21</v>
      </c>
      <c r="E21" s="42">
        <v>438.33</v>
      </c>
      <c r="F21" s="57"/>
    </row>
    <row r="22" spans="1:6" ht="26.25" customHeight="1">
      <c r="A22" s="15">
        <f>A18+1</f>
        <v>6</v>
      </c>
      <c r="B22" s="15">
        <v>15</v>
      </c>
      <c r="C22" s="16" t="s">
        <v>34</v>
      </c>
      <c r="D22" s="16" t="s">
        <v>35</v>
      </c>
      <c r="E22" s="42">
        <v>454.88</v>
      </c>
      <c r="F22" s="57">
        <f>E22+E23+E24+E25</f>
        <v>1675.51</v>
      </c>
    </row>
    <row r="23" spans="1:6" ht="12.75">
      <c r="A23" s="15"/>
      <c r="B23" s="15">
        <v>3</v>
      </c>
      <c r="C23" s="16" t="s">
        <v>65</v>
      </c>
      <c r="D23" s="16" t="s">
        <v>35</v>
      </c>
      <c r="E23" s="42">
        <v>438.605</v>
      </c>
      <c r="F23" s="57"/>
    </row>
    <row r="24" spans="1:6" ht="12.75">
      <c r="A24" s="15"/>
      <c r="B24" s="15">
        <v>68</v>
      </c>
      <c r="C24" s="16" t="s">
        <v>75</v>
      </c>
      <c r="D24" s="16" t="s">
        <v>35</v>
      </c>
      <c r="E24" s="42">
        <v>428.295</v>
      </c>
      <c r="F24" s="57"/>
    </row>
    <row r="25" spans="1:6" ht="12.75">
      <c r="A25" s="15"/>
      <c r="B25" s="15">
        <v>36</v>
      </c>
      <c r="C25" s="16" t="s">
        <v>40</v>
      </c>
      <c r="D25" s="16" t="s">
        <v>35</v>
      </c>
      <c r="E25" s="42">
        <v>353.73</v>
      </c>
      <c r="F25" s="57"/>
    </row>
    <row r="26" spans="1:6" ht="26.25" customHeight="1">
      <c r="A26" s="15">
        <f>A22+1</f>
        <v>7</v>
      </c>
      <c r="B26" s="15">
        <v>61</v>
      </c>
      <c r="C26" s="16" t="s">
        <v>71</v>
      </c>
      <c r="D26" s="16" t="s">
        <v>51</v>
      </c>
      <c r="E26" s="42">
        <v>463.75</v>
      </c>
      <c r="F26" s="57">
        <f>E26+E27+E28+E29</f>
        <v>1667.2450000000001</v>
      </c>
    </row>
    <row r="27" spans="1:6" ht="12.75">
      <c r="A27" s="15"/>
      <c r="B27" s="15">
        <v>1</v>
      </c>
      <c r="C27" s="16" t="s">
        <v>74</v>
      </c>
      <c r="D27" s="16" t="s">
        <v>51</v>
      </c>
      <c r="E27" s="42">
        <v>446.35</v>
      </c>
      <c r="F27" s="57"/>
    </row>
    <row r="28" spans="1:6" ht="12.75">
      <c r="A28" s="15"/>
      <c r="B28" s="15">
        <v>4</v>
      </c>
      <c r="C28" s="16" t="s">
        <v>73</v>
      </c>
      <c r="D28" s="16" t="s">
        <v>51</v>
      </c>
      <c r="E28" s="42">
        <v>413.36</v>
      </c>
      <c r="F28" s="57"/>
    </row>
    <row r="29" spans="1:6" ht="12.75">
      <c r="A29" s="15"/>
      <c r="B29" s="15">
        <v>51</v>
      </c>
      <c r="C29" s="16" t="s">
        <v>50</v>
      </c>
      <c r="D29" s="16" t="s">
        <v>51</v>
      </c>
      <c r="E29" s="42">
        <v>343.785</v>
      </c>
      <c r="F29" s="57"/>
    </row>
    <row r="30" spans="1:6" ht="26.25" customHeight="1">
      <c r="A30" s="15">
        <f>A26+1</f>
        <v>8</v>
      </c>
      <c r="B30" s="15">
        <v>21</v>
      </c>
      <c r="C30" s="16" t="s">
        <v>38</v>
      </c>
      <c r="D30" s="16" t="s">
        <v>31</v>
      </c>
      <c r="E30" s="42">
        <v>453.41</v>
      </c>
      <c r="F30" s="57">
        <f>E30+E31+E32+E33</f>
        <v>1617.405</v>
      </c>
    </row>
    <row r="31" spans="1:6" ht="12.75">
      <c r="A31" s="15"/>
      <c r="B31" s="15">
        <v>37</v>
      </c>
      <c r="C31" s="16" t="s">
        <v>30</v>
      </c>
      <c r="D31" s="16" t="s">
        <v>31</v>
      </c>
      <c r="E31" s="42">
        <v>433.1</v>
      </c>
      <c r="F31" s="57"/>
    </row>
    <row r="32" spans="1:6" ht="12.75">
      <c r="A32" s="15"/>
      <c r="B32" s="15">
        <v>64</v>
      </c>
      <c r="C32" s="16" t="s">
        <v>78</v>
      </c>
      <c r="D32" s="21" t="s">
        <v>31</v>
      </c>
      <c r="E32" s="42">
        <v>415.77</v>
      </c>
      <c r="F32" s="57"/>
    </row>
    <row r="33" spans="1:6" ht="12.75">
      <c r="A33" s="15"/>
      <c r="B33" s="15">
        <v>5</v>
      </c>
      <c r="C33" s="16" t="s">
        <v>82</v>
      </c>
      <c r="D33" s="16" t="s">
        <v>31</v>
      </c>
      <c r="E33" s="42">
        <v>315.125</v>
      </c>
      <c r="F33" s="57"/>
    </row>
    <row r="34" spans="1:6" ht="26.25" customHeight="1">
      <c r="A34" s="15">
        <f>A30+1</f>
        <v>9</v>
      </c>
      <c r="B34" s="15">
        <v>87</v>
      </c>
      <c r="C34" s="16" t="s">
        <v>85</v>
      </c>
      <c r="D34" s="16" t="s">
        <v>48</v>
      </c>
      <c r="E34" s="42">
        <v>444.855</v>
      </c>
      <c r="F34" s="57">
        <f>E34+E35+E36+E37</f>
        <v>1582.945</v>
      </c>
    </row>
    <row r="35" spans="1:6" ht="12.75">
      <c r="A35" s="15"/>
      <c r="B35" s="15">
        <v>14</v>
      </c>
      <c r="C35" s="16" t="s">
        <v>47</v>
      </c>
      <c r="D35" s="16" t="s">
        <v>48</v>
      </c>
      <c r="E35" s="42">
        <v>432.05</v>
      </c>
      <c r="F35" s="57"/>
    </row>
    <row r="36" spans="1:6" ht="12.75">
      <c r="A36" s="15"/>
      <c r="B36" s="15">
        <v>39</v>
      </c>
      <c r="C36" s="16" t="s">
        <v>77</v>
      </c>
      <c r="D36" s="16" t="s">
        <v>48</v>
      </c>
      <c r="E36" s="42">
        <v>416.79</v>
      </c>
      <c r="F36" s="57"/>
    </row>
    <row r="37" spans="1:6" ht="12.75">
      <c r="A37" s="15"/>
      <c r="B37" s="15">
        <v>62</v>
      </c>
      <c r="C37" s="16" t="s">
        <v>76</v>
      </c>
      <c r="D37" s="16" t="s">
        <v>48</v>
      </c>
      <c r="E37" s="42">
        <v>289.25</v>
      </c>
      <c r="F37" s="57"/>
    </row>
    <row r="38" ht="26.25" customHeight="1"/>
    <row r="42" ht="26.25" customHeight="1"/>
    <row r="46" ht="26.25" customHeight="1"/>
    <row r="50" ht="26.25" customHeight="1"/>
    <row r="54" ht="26.25" customHeight="1"/>
    <row r="58" ht="26.25" customHeight="1"/>
    <row r="62" ht="26.25" customHeight="1"/>
    <row r="66" ht="26.25" customHeight="1"/>
    <row r="70" ht="26.25" customHeight="1"/>
    <row r="74" ht="26.25" customHeight="1"/>
  </sheetData>
  <printOptions/>
  <pageMargins left="0.7874015748031497" right="0.39" top="1.39" bottom="0.59" header="0.39" footer="0.41"/>
  <pageSetup horizontalDpi="300" verticalDpi="300" orientation="portrait" paperSize="9" r:id="rId1"/>
  <headerFooter alignWithMargins="0">
    <oddHeader>&amp;L&amp;"MS Sans Serif,Fett Kursiv"
Mannschaft Herren&amp;C&amp;"MS Sans Serif,Fett"&amp;14 44. Internationales Casting Hallenturnier 26.03.2005 Berlin&amp;R&amp;"MS Sans Serif,Fett Kursiv"
Team Scores  Men</oddHeader>
    <oddFooter>&amp;L&amp;8&amp;A&amp;R&amp;O
&amp;8Verband Deutscher Sportfischer e. V.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8"/>
  <dimension ref="A1:H13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9.28125" style="12" bestFit="1" customWidth="1"/>
    <col min="4" max="4" width="30.28125" style="12" hidden="1" customWidth="1"/>
    <col min="5" max="5" width="23.57421875" style="12" bestFit="1" customWidth="1"/>
    <col min="6" max="6" width="8.421875" style="65" bestFit="1" customWidth="1"/>
    <col min="7" max="7" width="8.57421875" style="65" hidden="1" customWidth="1"/>
    <col min="8" max="8" width="8.421875" style="65" bestFit="1" customWidth="1"/>
    <col min="9" max="16384" width="11.421875" style="12" customWidth="1"/>
  </cols>
  <sheetData>
    <row r="1" spans="1:8" s="6" customFormat="1" ht="12.75">
      <c r="A1" s="1" t="s">
        <v>0</v>
      </c>
      <c r="B1" s="45" t="s">
        <v>1</v>
      </c>
      <c r="C1" s="60" t="s">
        <v>2</v>
      </c>
      <c r="D1" s="60" t="s">
        <v>3</v>
      </c>
      <c r="E1" s="61" t="s">
        <v>120</v>
      </c>
      <c r="F1" s="46" t="s">
        <v>122</v>
      </c>
      <c r="G1" s="62" t="s">
        <v>123</v>
      </c>
      <c r="H1" s="62" t="s">
        <v>119</v>
      </c>
    </row>
    <row r="2" spans="1:8" ht="26.25" customHeight="1">
      <c r="A2" s="45">
        <v>1</v>
      </c>
      <c r="B2" s="45">
        <v>100</v>
      </c>
      <c r="C2" s="61" t="s">
        <v>59</v>
      </c>
      <c r="D2" s="61" t="s">
        <v>21</v>
      </c>
      <c r="E2" s="61" t="s">
        <v>21</v>
      </c>
      <c r="F2" s="48">
        <v>454.265</v>
      </c>
      <c r="G2" s="48">
        <f>F2+F3</f>
        <v>901.245</v>
      </c>
      <c r="H2" s="48">
        <f>G2</f>
        <v>901.245</v>
      </c>
    </row>
    <row r="3" spans="1:8" ht="12.75">
      <c r="A3" s="45"/>
      <c r="B3" s="45">
        <v>101</v>
      </c>
      <c r="C3" s="61" t="s">
        <v>97</v>
      </c>
      <c r="D3" s="61" t="s">
        <v>21</v>
      </c>
      <c r="E3" s="61" t="s">
        <v>21</v>
      </c>
      <c r="F3" s="48">
        <v>446.98</v>
      </c>
      <c r="G3" s="48">
        <f>F3+F2</f>
        <v>901.245</v>
      </c>
      <c r="H3" s="48"/>
    </row>
    <row r="4" spans="1:8" ht="19.5" customHeight="1">
      <c r="A4" s="45">
        <f>A2+1</f>
        <v>2</v>
      </c>
      <c r="B4" s="45">
        <v>104</v>
      </c>
      <c r="C4" s="61" t="s">
        <v>56</v>
      </c>
      <c r="D4" s="61" t="s">
        <v>57</v>
      </c>
      <c r="E4" s="61" t="s">
        <v>55</v>
      </c>
      <c r="F4" s="48">
        <v>418.53</v>
      </c>
      <c r="G4" s="48">
        <f>F4+F5</f>
        <v>819.26</v>
      </c>
      <c r="H4" s="48">
        <f>G4</f>
        <v>819.26</v>
      </c>
    </row>
    <row r="5" spans="1:8" ht="12.75" customHeight="1">
      <c r="A5" s="45"/>
      <c r="B5" s="45">
        <v>116</v>
      </c>
      <c r="C5" s="61" t="s">
        <v>58</v>
      </c>
      <c r="D5" s="61" t="s">
        <v>45</v>
      </c>
      <c r="E5" s="61" t="s">
        <v>55</v>
      </c>
      <c r="F5" s="48">
        <v>400.73</v>
      </c>
      <c r="G5" s="48">
        <f>F5+F4</f>
        <v>819.26</v>
      </c>
      <c r="H5" s="48"/>
    </row>
    <row r="6" spans="1:8" ht="19.5" customHeight="1">
      <c r="A6" s="45">
        <f>A4+1</f>
        <v>3</v>
      </c>
      <c r="B6" s="45">
        <v>117</v>
      </c>
      <c r="C6" s="61" t="s">
        <v>99</v>
      </c>
      <c r="D6" s="61" t="s">
        <v>7</v>
      </c>
      <c r="E6" s="61" t="s">
        <v>7</v>
      </c>
      <c r="F6" s="48">
        <v>421.535</v>
      </c>
      <c r="G6" s="48">
        <f>F6+F7</f>
        <v>700.675</v>
      </c>
      <c r="H6" s="48">
        <f>G6</f>
        <v>700.675</v>
      </c>
    </row>
    <row r="7" spans="1:8" ht="12.75" customHeight="1">
      <c r="A7" s="45"/>
      <c r="B7" s="45">
        <v>102</v>
      </c>
      <c r="C7" s="61" t="s">
        <v>60</v>
      </c>
      <c r="D7" s="61" t="s">
        <v>7</v>
      </c>
      <c r="E7" s="61" t="s">
        <v>7</v>
      </c>
      <c r="F7" s="48">
        <v>279.14</v>
      </c>
      <c r="G7" s="48">
        <f>F7+F6</f>
        <v>700.675</v>
      </c>
      <c r="H7" s="48"/>
    </row>
    <row r="8" spans="1:8" ht="23.25" customHeight="1">
      <c r="A8" s="27">
        <f>A6+1</f>
        <v>4</v>
      </c>
      <c r="B8" s="27">
        <v>115</v>
      </c>
      <c r="C8" s="63" t="s">
        <v>64</v>
      </c>
      <c r="D8" s="63" t="s">
        <v>51</v>
      </c>
      <c r="E8" s="63" t="s">
        <v>51</v>
      </c>
      <c r="F8" s="51">
        <v>298.99</v>
      </c>
      <c r="G8" s="51">
        <f>F8+F9</f>
        <v>559.31</v>
      </c>
      <c r="H8" s="51">
        <f>G8</f>
        <v>559.31</v>
      </c>
    </row>
    <row r="9" spans="1:8" ht="12.75">
      <c r="A9" s="27"/>
      <c r="B9" s="27">
        <v>106</v>
      </c>
      <c r="C9" s="63" t="s">
        <v>63</v>
      </c>
      <c r="D9" s="63" t="s">
        <v>51</v>
      </c>
      <c r="E9" s="63" t="s">
        <v>51</v>
      </c>
      <c r="F9" s="51">
        <v>260.32</v>
      </c>
      <c r="G9" s="51">
        <f>F9+F8</f>
        <v>559.31</v>
      </c>
      <c r="H9" s="51"/>
    </row>
    <row r="10" ht="19.5" customHeight="1">
      <c r="D10" s="64"/>
    </row>
    <row r="11" ht="12.75">
      <c r="D11" s="64"/>
    </row>
    <row r="12" ht="19.5" customHeight="1">
      <c r="D12" s="64"/>
    </row>
    <row r="13" ht="12.75">
      <c r="D13" s="64"/>
    </row>
    <row r="14" ht="19.5" customHeight="1"/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38" top="1.38" bottom="0.8" header="0.41" footer="0.41"/>
  <pageSetup horizontalDpi="300" verticalDpi="300" orientation="portrait" paperSize="9" r:id="rId2"/>
  <headerFooter alignWithMargins="0">
    <oddHeader>&amp;L
&amp;"MS Sans Serif,Fett Kursiv"Mannschaft Damen&amp;C&amp;"MS Sans Serif,Fett"&amp;14 44. Internationales Casting Hallenturnier 26.03.2005 Berlin&amp;R
&amp;"MS Sans Serif,Fett Kursiv"Team Scores Ladies</oddHeader>
    <oddFooter>&amp;L&amp;8&amp;A&amp;R&amp;O
&amp;8Verband Deutscher Sportfischer e. V.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3"/>
  <dimension ref="A1:H13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8.57421875" style="12" bestFit="1" customWidth="1"/>
    <col min="4" max="4" width="30.28125" style="12" hidden="1" customWidth="1"/>
    <col min="5" max="5" width="30.28125" style="12" bestFit="1" customWidth="1"/>
    <col min="6" max="6" width="8.421875" style="65" bestFit="1" customWidth="1"/>
    <col min="7" max="7" width="8.57421875" style="65" hidden="1" customWidth="1"/>
    <col min="8" max="8" width="8.421875" style="65" bestFit="1" customWidth="1"/>
    <col min="9" max="16384" width="11.421875" style="12" customWidth="1"/>
  </cols>
  <sheetData>
    <row r="1" spans="1:8" s="6" customFormat="1" ht="12.75">
      <c r="A1" s="1" t="s">
        <v>0</v>
      </c>
      <c r="B1" s="45" t="s">
        <v>1</v>
      </c>
      <c r="C1" s="60" t="s">
        <v>2</v>
      </c>
      <c r="D1" s="60" t="s">
        <v>3</v>
      </c>
      <c r="E1" s="61" t="s">
        <v>120</v>
      </c>
      <c r="F1" s="46" t="s">
        <v>122</v>
      </c>
      <c r="G1" s="62" t="s">
        <v>123</v>
      </c>
      <c r="H1" s="62" t="s">
        <v>119</v>
      </c>
    </row>
    <row r="2" spans="1:8" ht="26.25" customHeight="1">
      <c r="A2" s="45">
        <v>1</v>
      </c>
      <c r="B2" s="45">
        <v>69</v>
      </c>
      <c r="C2" s="61" t="s">
        <v>88</v>
      </c>
      <c r="D2" s="61" t="s">
        <v>45</v>
      </c>
      <c r="E2" s="61" t="s">
        <v>45</v>
      </c>
      <c r="F2" s="48">
        <v>447.495</v>
      </c>
      <c r="G2" s="48">
        <f>F2+F3</f>
        <v>877.235</v>
      </c>
      <c r="H2" s="48">
        <f>G2</f>
        <v>877.235</v>
      </c>
    </row>
    <row r="3" spans="1:8" ht="12.75">
      <c r="A3" s="45"/>
      <c r="B3" s="45">
        <v>81</v>
      </c>
      <c r="C3" s="61" t="s">
        <v>83</v>
      </c>
      <c r="D3" s="61" t="s">
        <v>45</v>
      </c>
      <c r="E3" s="61" t="s">
        <v>45</v>
      </c>
      <c r="F3" s="48">
        <v>429.74</v>
      </c>
      <c r="G3" s="48">
        <f>F3+F2</f>
        <v>877.235</v>
      </c>
      <c r="H3" s="48"/>
    </row>
    <row r="4" spans="1:8" ht="19.5" customHeight="1">
      <c r="A4" s="45">
        <f>A2+1</f>
        <v>2</v>
      </c>
      <c r="B4" s="45">
        <v>108</v>
      </c>
      <c r="C4" s="61" t="s">
        <v>98</v>
      </c>
      <c r="D4" s="61" t="s">
        <v>90</v>
      </c>
      <c r="E4" s="61" t="s">
        <v>124</v>
      </c>
      <c r="F4" s="48">
        <v>437.18</v>
      </c>
      <c r="G4" s="48">
        <f>F4+F5</f>
        <v>827.8</v>
      </c>
      <c r="H4" s="48">
        <f>G4</f>
        <v>827.8</v>
      </c>
    </row>
    <row r="5" spans="1:8" ht="12.75" customHeight="1">
      <c r="A5" s="45"/>
      <c r="B5" s="45">
        <v>119</v>
      </c>
      <c r="C5" s="61" t="s">
        <v>96</v>
      </c>
      <c r="D5" s="61" t="s">
        <v>90</v>
      </c>
      <c r="E5" s="61" t="s">
        <v>124</v>
      </c>
      <c r="F5" s="48">
        <v>390.62</v>
      </c>
      <c r="G5" s="48">
        <f>F5+F4</f>
        <v>827.8</v>
      </c>
      <c r="H5" s="48"/>
    </row>
    <row r="6" spans="1:8" ht="19.5" customHeight="1">
      <c r="A6" s="45">
        <f>A4+1</f>
        <v>3</v>
      </c>
      <c r="B6" s="45">
        <v>107</v>
      </c>
      <c r="C6" s="61" t="s">
        <v>101</v>
      </c>
      <c r="D6" s="61" t="s">
        <v>81</v>
      </c>
      <c r="E6" s="61" t="s">
        <v>125</v>
      </c>
      <c r="F6" s="48">
        <v>399.845</v>
      </c>
      <c r="G6" s="48">
        <f>F6+F7</f>
        <v>767.5250000000001</v>
      </c>
      <c r="H6" s="48">
        <f>G6</f>
        <v>767.5250000000001</v>
      </c>
    </row>
    <row r="7" spans="1:8" ht="12.75" customHeight="1">
      <c r="A7" s="45"/>
      <c r="B7" s="45">
        <v>91</v>
      </c>
      <c r="C7" s="61" t="s">
        <v>100</v>
      </c>
      <c r="D7" s="61" t="s">
        <v>81</v>
      </c>
      <c r="E7" s="61" t="s">
        <v>125</v>
      </c>
      <c r="F7" s="48">
        <v>367.68</v>
      </c>
      <c r="G7" s="48">
        <f>F7+F6</f>
        <v>767.5250000000001</v>
      </c>
      <c r="H7" s="48"/>
    </row>
    <row r="8" spans="1:8" ht="23.25" customHeight="1">
      <c r="A8" s="27">
        <f>A6+1</f>
        <v>4</v>
      </c>
      <c r="B8" s="27">
        <v>86</v>
      </c>
      <c r="C8" s="63" t="s">
        <v>89</v>
      </c>
      <c r="D8" s="63" t="s">
        <v>90</v>
      </c>
      <c r="E8" s="63" t="s">
        <v>126</v>
      </c>
      <c r="F8" s="51">
        <v>442.19</v>
      </c>
      <c r="G8" s="51">
        <f>F8+F9</f>
        <v>678.99</v>
      </c>
      <c r="H8" s="51">
        <f>G8</f>
        <v>678.99</v>
      </c>
    </row>
    <row r="9" spans="1:8" ht="12.75">
      <c r="A9" s="27"/>
      <c r="B9" s="27">
        <v>120</v>
      </c>
      <c r="C9" s="63" t="s">
        <v>103</v>
      </c>
      <c r="D9" s="63" t="s">
        <v>90</v>
      </c>
      <c r="E9" s="63" t="s">
        <v>126</v>
      </c>
      <c r="F9" s="51">
        <v>236.8</v>
      </c>
      <c r="G9" s="51">
        <f>F9+F8</f>
        <v>678.99</v>
      </c>
      <c r="H9" s="51"/>
    </row>
    <row r="10" spans="1:8" ht="19.5" customHeight="1">
      <c r="A10" s="27">
        <f>A8+1</f>
        <v>5</v>
      </c>
      <c r="B10" s="27">
        <v>83</v>
      </c>
      <c r="C10" s="63" t="s">
        <v>86</v>
      </c>
      <c r="D10" s="63" t="s">
        <v>81</v>
      </c>
      <c r="E10" s="63" t="s">
        <v>127</v>
      </c>
      <c r="F10" s="51">
        <v>362.64</v>
      </c>
      <c r="G10" s="51">
        <f>F10+F11</f>
        <v>669.21</v>
      </c>
      <c r="H10" s="51">
        <f>G10</f>
        <v>669.21</v>
      </c>
    </row>
    <row r="11" spans="1:8" ht="12.75">
      <c r="A11" s="27"/>
      <c r="B11" s="27">
        <v>88</v>
      </c>
      <c r="C11" s="63" t="s">
        <v>87</v>
      </c>
      <c r="D11" s="63" t="s">
        <v>81</v>
      </c>
      <c r="E11" s="63" t="s">
        <v>127</v>
      </c>
      <c r="F11" s="51">
        <v>306.57</v>
      </c>
      <c r="G11" s="51">
        <f>F11+F10</f>
        <v>669.21</v>
      </c>
      <c r="H11" s="51"/>
    </row>
    <row r="12" spans="1:8" ht="19.5" customHeight="1">
      <c r="A12" s="27">
        <f>A10+1</f>
        <v>6</v>
      </c>
      <c r="B12" s="27">
        <v>70</v>
      </c>
      <c r="C12" s="63" t="s">
        <v>93</v>
      </c>
      <c r="D12" s="63" t="s">
        <v>51</v>
      </c>
      <c r="E12" s="63" t="s">
        <v>51</v>
      </c>
      <c r="F12" s="51">
        <v>356.62</v>
      </c>
      <c r="G12" s="51">
        <f>F12+F13</f>
        <v>635.6800000000001</v>
      </c>
      <c r="H12" s="51">
        <f>G12</f>
        <v>635.6800000000001</v>
      </c>
    </row>
    <row r="13" spans="1:8" ht="12.75">
      <c r="A13" s="27"/>
      <c r="B13" s="27">
        <v>118</v>
      </c>
      <c r="C13" s="63" t="s">
        <v>102</v>
      </c>
      <c r="D13" s="63" t="s">
        <v>51</v>
      </c>
      <c r="E13" s="63" t="s">
        <v>51</v>
      </c>
      <c r="F13" s="51">
        <v>279.06</v>
      </c>
      <c r="G13" s="51">
        <f>F13+F12</f>
        <v>635.6800000000001</v>
      </c>
      <c r="H13" s="51"/>
    </row>
    <row r="14" ht="19.5" customHeight="1"/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38" top="1.38" bottom="0.8" header="0.41" footer="0.41"/>
  <pageSetup horizontalDpi="300" verticalDpi="300" orientation="portrait" paperSize="9" r:id="rId1"/>
  <headerFooter alignWithMargins="0">
    <oddHeader>&amp;L
&amp;"MS Sans Serif,Fett Kursiv"Mannschaft Jugend&amp;C&amp;"MS Sans Serif,Fett"&amp;14 44. Internationales Casting Hallenturnier 26.03.2005 Berlin&amp;R
&amp;"MS Sans Serif,Fett Kursiv"Team Scores Jugend</oddHeader>
    <oddFooter>&amp;L&amp;8&amp;A&amp;R&amp;O
&amp;8Verband Deutscher Sportfischer e. V.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75"/>
  <dimension ref="A1:F8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2" bestFit="1" customWidth="1"/>
    <col min="2" max="2" width="4.7109375" style="12" bestFit="1" customWidth="1"/>
    <col min="3" max="3" width="23.140625" style="12" bestFit="1" customWidth="1"/>
    <col min="4" max="4" width="20.421875" style="12" bestFit="1" customWidth="1"/>
    <col min="5" max="5" width="11.421875" style="58" bestFit="1" customWidth="1"/>
    <col min="6" max="6" width="10.140625" style="59" bestFit="1" customWidth="1"/>
    <col min="7" max="16384" width="11.421875" style="12" customWidth="1"/>
  </cols>
  <sheetData>
    <row r="1" spans="1:6" s="6" customFormat="1" ht="12.75">
      <c r="A1" s="53" t="s">
        <v>0</v>
      </c>
      <c r="B1" s="2" t="s">
        <v>1</v>
      </c>
      <c r="C1" s="3" t="s">
        <v>2</v>
      </c>
      <c r="D1" s="54" t="s">
        <v>120</v>
      </c>
      <c r="E1" s="46" t="s">
        <v>121</v>
      </c>
      <c r="F1" s="55" t="s">
        <v>119</v>
      </c>
    </row>
    <row r="2" spans="1:6" ht="26.25" customHeight="1">
      <c r="A2" s="15">
        <v>1</v>
      </c>
      <c r="B2" s="15">
        <v>20</v>
      </c>
      <c r="C2" s="16" t="s">
        <v>20</v>
      </c>
      <c r="D2" s="16" t="s">
        <v>21</v>
      </c>
      <c r="E2" s="42">
        <v>473.77</v>
      </c>
      <c r="F2" s="57">
        <f>SUM(E2:E7)</f>
        <v>2712.06</v>
      </c>
    </row>
    <row r="3" spans="1:6" ht="12.75">
      <c r="A3" s="15"/>
      <c r="B3" s="15">
        <v>27</v>
      </c>
      <c r="C3" s="16" t="s">
        <v>24</v>
      </c>
      <c r="D3" s="16" t="s">
        <v>21</v>
      </c>
      <c r="E3" s="42">
        <v>438.33</v>
      </c>
      <c r="F3" s="57"/>
    </row>
    <row r="4" spans="1:6" ht="12.75">
      <c r="A4" s="15"/>
      <c r="B4" s="15">
        <v>34</v>
      </c>
      <c r="C4" s="16" t="s">
        <v>46</v>
      </c>
      <c r="D4" s="16" t="s">
        <v>21</v>
      </c>
      <c r="E4" s="42">
        <v>440.135</v>
      </c>
      <c r="F4" s="57"/>
    </row>
    <row r="5" spans="1:6" ht="12.75">
      <c r="A5" s="15"/>
      <c r="B5" s="15">
        <v>38</v>
      </c>
      <c r="C5" s="16" t="s">
        <v>39</v>
      </c>
      <c r="D5" s="16" t="s">
        <v>21</v>
      </c>
      <c r="E5" s="42">
        <v>458.58</v>
      </c>
      <c r="F5" s="57"/>
    </row>
    <row r="6" spans="1:6" ht="12.75">
      <c r="A6" s="15"/>
      <c r="B6" s="15">
        <v>100</v>
      </c>
      <c r="C6" s="16" t="s">
        <v>59</v>
      </c>
      <c r="D6" s="16" t="s">
        <v>21</v>
      </c>
      <c r="E6" s="42">
        <v>454.265</v>
      </c>
      <c r="F6" s="57"/>
    </row>
    <row r="7" spans="1:6" ht="12.75">
      <c r="A7" s="15"/>
      <c r="B7" s="15">
        <v>101</v>
      </c>
      <c r="C7" s="16" t="s">
        <v>97</v>
      </c>
      <c r="D7" s="16" t="s">
        <v>21</v>
      </c>
      <c r="E7" s="42">
        <v>446.98</v>
      </c>
      <c r="F7" s="57"/>
    </row>
    <row r="8" spans="1:6" ht="26.25" customHeight="1">
      <c r="A8" s="15">
        <v>2</v>
      </c>
      <c r="B8" s="15">
        <v>11</v>
      </c>
      <c r="C8" s="16" t="s">
        <v>13</v>
      </c>
      <c r="D8" s="16" t="s">
        <v>7</v>
      </c>
      <c r="E8" s="42">
        <v>494.56</v>
      </c>
      <c r="F8" s="57">
        <f>SUM(E8:E13)</f>
        <v>2643.24</v>
      </c>
    </row>
    <row r="9" spans="1:6" ht="12.75">
      <c r="A9" s="15"/>
      <c r="B9" s="15">
        <v>24</v>
      </c>
      <c r="C9" s="16" t="s">
        <v>25</v>
      </c>
      <c r="D9" s="16" t="s">
        <v>7</v>
      </c>
      <c r="E9" s="42">
        <v>496.21</v>
      </c>
      <c r="F9" s="57"/>
    </row>
    <row r="10" spans="1:6" ht="12.75">
      <c r="A10" s="15"/>
      <c r="B10" s="15">
        <v>32</v>
      </c>
      <c r="C10" s="16" t="s">
        <v>42</v>
      </c>
      <c r="D10" s="16" t="s">
        <v>7</v>
      </c>
      <c r="E10" s="42">
        <v>472.69</v>
      </c>
      <c r="F10" s="57"/>
    </row>
    <row r="11" spans="1:6" ht="12.75">
      <c r="A11" s="15"/>
      <c r="B11" s="15">
        <v>49</v>
      </c>
      <c r="C11" s="15" t="s">
        <v>6</v>
      </c>
      <c r="D11" s="16" t="s">
        <v>7</v>
      </c>
      <c r="E11" s="42">
        <v>479.105</v>
      </c>
      <c r="F11" s="57"/>
    </row>
    <row r="12" spans="1:6" ht="12.75">
      <c r="A12" s="15"/>
      <c r="B12" s="15">
        <v>102</v>
      </c>
      <c r="C12" s="16" t="s">
        <v>60</v>
      </c>
      <c r="D12" s="16" t="s">
        <v>7</v>
      </c>
      <c r="E12" s="42">
        <v>279.14</v>
      </c>
      <c r="F12" s="57"/>
    </row>
    <row r="13" spans="1:6" ht="12.75">
      <c r="A13" s="15"/>
      <c r="B13" s="15">
        <v>117</v>
      </c>
      <c r="C13" s="16" t="s">
        <v>99</v>
      </c>
      <c r="D13" s="16" t="s">
        <v>7</v>
      </c>
      <c r="E13" s="42">
        <v>421.535</v>
      </c>
      <c r="F13" s="57"/>
    </row>
    <row r="14" spans="1:6" ht="26.25" customHeight="1">
      <c r="A14" s="7"/>
      <c r="B14" s="7"/>
      <c r="C14" s="13"/>
      <c r="D14" s="13"/>
      <c r="E14" s="41"/>
      <c r="F14" s="56"/>
    </row>
    <row r="15" spans="1:6" ht="12.75">
      <c r="A15" s="7"/>
      <c r="B15" s="7"/>
      <c r="C15" s="13"/>
      <c r="D15" s="8"/>
      <c r="E15" s="41"/>
      <c r="F15" s="56"/>
    </row>
    <row r="16" spans="1:6" ht="12.75">
      <c r="A16" s="7"/>
      <c r="B16" s="7"/>
      <c r="C16" s="13"/>
      <c r="D16" s="13"/>
      <c r="E16" s="41"/>
      <c r="F16" s="56"/>
    </row>
    <row r="17" spans="1:6" ht="12.75">
      <c r="A17" s="7"/>
      <c r="B17" s="7"/>
      <c r="C17" s="13"/>
      <c r="D17" s="13"/>
      <c r="E17" s="41"/>
      <c r="F17" s="56"/>
    </row>
    <row r="18" spans="1:6" ht="19.5" customHeight="1">
      <c r="A18" s="15"/>
      <c r="B18" s="15"/>
      <c r="C18" s="16"/>
      <c r="D18" s="16"/>
      <c r="E18" s="42"/>
      <c r="F18" s="57"/>
    </row>
    <row r="19" spans="1:6" ht="12.75">
      <c r="A19" s="15"/>
      <c r="B19" s="15"/>
      <c r="C19" s="16"/>
      <c r="D19" s="16"/>
      <c r="E19" s="42"/>
      <c r="F19" s="57"/>
    </row>
    <row r="20" spans="1:6" ht="12.75">
      <c r="A20" s="15"/>
      <c r="B20" s="15"/>
      <c r="C20" s="16"/>
      <c r="D20" s="16"/>
      <c r="E20" s="42"/>
      <c r="F20" s="57"/>
    </row>
    <row r="21" spans="1:6" ht="12.75">
      <c r="A21" s="15"/>
      <c r="B21" s="15"/>
      <c r="C21" s="21"/>
      <c r="D21" s="16"/>
      <c r="E21" s="42"/>
      <c r="F21" s="57"/>
    </row>
    <row r="22" spans="1:6" ht="26.25" customHeight="1">
      <c r="A22" s="15"/>
      <c r="B22" s="15"/>
      <c r="C22" s="16"/>
      <c r="D22" s="16"/>
      <c r="E22" s="42"/>
      <c r="F22" s="57"/>
    </row>
    <row r="23" spans="1:6" ht="12.75">
      <c r="A23" s="15"/>
      <c r="B23" s="15"/>
      <c r="C23" s="16"/>
      <c r="D23" s="16"/>
      <c r="E23" s="42"/>
      <c r="F23" s="57"/>
    </row>
    <row r="24" spans="1:6" ht="12.75">
      <c r="A24" s="15"/>
      <c r="B24" s="15"/>
      <c r="C24" s="16"/>
      <c r="D24" s="16"/>
      <c r="E24" s="42"/>
      <c r="F24" s="57"/>
    </row>
    <row r="25" spans="1:6" ht="12.75">
      <c r="A25" s="15"/>
      <c r="B25" s="15"/>
      <c r="C25" s="16"/>
      <c r="D25" s="21"/>
      <c r="E25" s="42"/>
      <c r="F25" s="57"/>
    </row>
    <row r="26" spans="1:6" ht="26.25" customHeight="1">
      <c r="A26" s="15"/>
      <c r="B26" s="15"/>
      <c r="C26" s="16"/>
      <c r="D26" s="16"/>
      <c r="E26" s="42"/>
      <c r="F26" s="57"/>
    </row>
    <row r="27" spans="1:6" ht="12.75">
      <c r="A27" s="15"/>
      <c r="B27" s="15"/>
      <c r="C27" s="16"/>
      <c r="D27" s="16"/>
      <c r="E27" s="42"/>
      <c r="F27" s="57"/>
    </row>
    <row r="28" spans="1:6" ht="12.75">
      <c r="A28" s="15"/>
      <c r="B28" s="15"/>
      <c r="C28" s="16"/>
      <c r="D28" s="16"/>
      <c r="E28" s="42"/>
      <c r="F28" s="57"/>
    </row>
    <row r="29" spans="1:6" ht="12.75">
      <c r="A29" s="15"/>
      <c r="B29" s="15"/>
      <c r="C29" s="16"/>
      <c r="D29" s="16"/>
      <c r="E29" s="42"/>
      <c r="F29" s="57"/>
    </row>
    <row r="30" spans="1:6" ht="26.25" customHeight="1">
      <c r="A30" s="15"/>
      <c r="B30" s="15"/>
      <c r="C30" s="16"/>
      <c r="D30" s="16"/>
      <c r="E30" s="42"/>
      <c r="F30" s="57"/>
    </row>
    <row r="31" spans="1:6" ht="12.75">
      <c r="A31" s="15"/>
      <c r="B31" s="15"/>
      <c r="C31" s="16"/>
      <c r="D31" s="16"/>
      <c r="E31" s="42"/>
      <c r="F31" s="57"/>
    </row>
    <row r="32" spans="1:6" ht="12.75">
      <c r="A32" s="15"/>
      <c r="B32" s="15"/>
      <c r="C32" s="16"/>
      <c r="D32" s="16"/>
      <c r="E32" s="42"/>
      <c r="F32" s="57"/>
    </row>
    <row r="33" spans="1:6" ht="12.75">
      <c r="A33" s="15"/>
      <c r="B33" s="15"/>
      <c r="C33" s="16"/>
      <c r="D33" s="16"/>
      <c r="E33" s="42"/>
      <c r="F33" s="57"/>
    </row>
    <row r="34" spans="1:6" ht="26.25" customHeight="1">
      <c r="A34" s="15"/>
      <c r="B34" s="15"/>
      <c r="C34" s="16"/>
      <c r="D34" s="16"/>
      <c r="E34" s="42"/>
      <c r="F34" s="57"/>
    </row>
    <row r="35" spans="1:6" ht="12.75">
      <c r="A35" s="15"/>
      <c r="B35" s="15"/>
      <c r="C35" s="16"/>
      <c r="D35" s="16"/>
      <c r="E35" s="42"/>
      <c r="F35" s="57"/>
    </row>
    <row r="36" spans="1:6" ht="12.75">
      <c r="A36" s="15"/>
      <c r="B36" s="15"/>
      <c r="C36" s="16"/>
      <c r="D36" s="16"/>
      <c r="E36" s="42"/>
      <c r="F36" s="57"/>
    </row>
    <row r="37" spans="1:6" ht="12.75">
      <c r="A37" s="15"/>
      <c r="B37" s="15"/>
      <c r="C37" s="16"/>
      <c r="D37" s="16"/>
      <c r="E37" s="42"/>
      <c r="F37" s="57"/>
    </row>
    <row r="38" spans="1:6" ht="26.25" customHeight="1">
      <c r="A38" s="15"/>
      <c r="B38" s="15"/>
      <c r="C38" s="16"/>
      <c r="D38" s="16"/>
      <c r="E38" s="42"/>
      <c r="F38" s="57"/>
    </row>
    <row r="39" spans="1:6" ht="12.75">
      <c r="A39" s="15"/>
      <c r="B39" s="15"/>
      <c r="C39" s="16"/>
      <c r="D39" s="16"/>
      <c r="E39" s="42"/>
      <c r="F39" s="57"/>
    </row>
    <row r="40" spans="1:6" ht="12.75">
      <c r="A40" s="15"/>
      <c r="B40" s="15"/>
      <c r="C40" s="16"/>
      <c r="D40" s="16"/>
      <c r="E40" s="42"/>
      <c r="F40" s="57"/>
    </row>
    <row r="41" spans="1:6" ht="12.75">
      <c r="A41" s="15"/>
      <c r="B41" s="15"/>
      <c r="C41" s="16"/>
      <c r="D41" s="16"/>
      <c r="E41" s="42"/>
      <c r="F41" s="57"/>
    </row>
    <row r="42" spans="1:6" ht="26.25" customHeight="1">
      <c r="A42" s="15"/>
      <c r="B42" s="15"/>
      <c r="C42" s="16"/>
      <c r="D42" s="16"/>
      <c r="E42" s="42"/>
      <c r="F42" s="57"/>
    </row>
    <row r="43" spans="1:6" ht="12.75">
      <c r="A43" s="15"/>
      <c r="B43" s="15"/>
      <c r="C43" s="16"/>
      <c r="D43" s="16"/>
      <c r="E43" s="42"/>
      <c r="F43" s="57"/>
    </row>
    <row r="44" spans="1:6" ht="12.75">
      <c r="A44" s="15"/>
      <c r="B44" s="15"/>
      <c r="C44" s="16"/>
      <c r="D44" s="16"/>
      <c r="E44" s="42"/>
      <c r="F44" s="57"/>
    </row>
    <row r="45" spans="1:6" ht="12.75">
      <c r="A45" s="15"/>
      <c r="B45" s="15"/>
      <c r="C45" s="16"/>
      <c r="D45" s="16"/>
      <c r="E45" s="42"/>
      <c r="F45" s="57"/>
    </row>
    <row r="46" spans="1:6" ht="26.25" customHeight="1">
      <c r="A46" s="15"/>
      <c r="B46" s="15"/>
      <c r="C46" s="16"/>
      <c r="D46" s="16"/>
      <c r="E46" s="42"/>
      <c r="F46" s="57"/>
    </row>
    <row r="47" spans="1:6" ht="12.75">
      <c r="A47" s="15"/>
      <c r="B47" s="15"/>
      <c r="C47" s="16"/>
      <c r="D47" s="16"/>
      <c r="E47" s="42"/>
      <c r="F47" s="57"/>
    </row>
    <row r="48" spans="1:6" ht="12.75">
      <c r="A48" s="15"/>
      <c r="B48" s="15"/>
      <c r="C48" s="16"/>
      <c r="D48" s="21"/>
      <c r="E48" s="42"/>
      <c r="F48" s="57"/>
    </row>
    <row r="49" spans="1:6" ht="12.75">
      <c r="A49" s="15"/>
      <c r="B49" s="15"/>
      <c r="C49" s="26"/>
      <c r="D49" s="26"/>
      <c r="E49" s="42"/>
      <c r="F49" s="57"/>
    </row>
    <row r="50" spans="2:3" ht="26.25" customHeight="1">
      <c r="B50" s="15"/>
      <c r="C50" s="15"/>
    </row>
    <row r="51" spans="2:3" ht="12.75">
      <c r="B51" s="15"/>
      <c r="C51" s="15"/>
    </row>
    <row r="52" spans="2:3" ht="12.75">
      <c r="B52" s="15"/>
      <c r="C52" s="15"/>
    </row>
    <row r="53" spans="2:3" ht="12.75">
      <c r="B53" s="15"/>
      <c r="C53" s="15"/>
    </row>
    <row r="54" spans="2:3" ht="26.25" customHeight="1">
      <c r="B54" s="15"/>
      <c r="C54" s="15"/>
    </row>
    <row r="55" spans="2:3" ht="12.75">
      <c r="B55" s="15"/>
      <c r="C55" s="15"/>
    </row>
    <row r="56" spans="2:3" ht="12.75">
      <c r="B56" s="15"/>
      <c r="C56" s="15"/>
    </row>
    <row r="57" spans="2:3" ht="12.75">
      <c r="B57" s="15"/>
      <c r="C57" s="15"/>
    </row>
    <row r="58" spans="2:3" ht="26.25" customHeight="1">
      <c r="B58" s="15"/>
      <c r="C58" s="15"/>
    </row>
    <row r="59" spans="2:3" ht="12.75">
      <c r="B59" s="15"/>
      <c r="C59" s="15"/>
    </row>
    <row r="60" spans="2:3" ht="12.75">
      <c r="B60" s="15"/>
      <c r="C60" s="15"/>
    </row>
    <row r="61" spans="2:3" ht="12.75">
      <c r="B61" s="15"/>
      <c r="C61" s="15"/>
    </row>
    <row r="62" spans="2:3" ht="26.25" customHeight="1">
      <c r="B62" s="15"/>
      <c r="C62" s="15"/>
    </row>
    <row r="63" spans="2:3" ht="12.75">
      <c r="B63" s="15"/>
      <c r="C63" s="15"/>
    </row>
    <row r="64" spans="2:3" ht="12.75">
      <c r="B64" s="15"/>
      <c r="C64" s="15"/>
    </row>
    <row r="65" spans="2:3" ht="12.75">
      <c r="B65" s="15"/>
      <c r="C65" s="15"/>
    </row>
    <row r="66" spans="2:3" ht="26.25" customHeight="1">
      <c r="B66" s="15"/>
      <c r="C66" s="15"/>
    </row>
    <row r="67" spans="2:3" ht="12.75">
      <c r="B67" s="15"/>
      <c r="C67" s="15"/>
    </row>
    <row r="68" spans="2:3" ht="12.75">
      <c r="B68" s="15"/>
      <c r="C68" s="15"/>
    </row>
    <row r="69" spans="2:3" ht="12.75">
      <c r="B69" s="15"/>
      <c r="C69" s="15"/>
    </row>
    <row r="70" spans="2:3" ht="26.25" customHeight="1">
      <c r="B70" s="15"/>
      <c r="C70" s="15"/>
    </row>
    <row r="71" spans="2:3" ht="12.75">
      <c r="B71" s="15"/>
      <c r="C71" s="15"/>
    </row>
    <row r="72" spans="2:3" ht="12.75">
      <c r="B72" s="15"/>
      <c r="C72" s="15"/>
    </row>
    <row r="73" spans="2:3" ht="12.75">
      <c r="B73" s="15"/>
      <c r="C73" s="15"/>
    </row>
    <row r="74" spans="2:3" ht="26.25" customHeight="1">
      <c r="B74" s="15"/>
      <c r="C74" s="15"/>
    </row>
    <row r="75" spans="2:3" ht="12.75">
      <c r="B75" s="15"/>
      <c r="C75" s="15"/>
    </row>
    <row r="76" spans="2:3" ht="12.75">
      <c r="B76" s="15"/>
      <c r="C76" s="15"/>
    </row>
    <row r="77" spans="2:3" ht="12.75">
      <c r="B77" s="15"/>
      <c r="C77" s="15"/>
    </row>
    <row r="78" spans="2:3" ht="26.25" customHeight="1">
      <c r="B78" s="15"/>
      <c r="C78" s="15"/>
    </row>
    <row r="79" spans="2:3" ht="12.75">
      <c r="B79" s="15"/>
      <c r="C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</sheetData>
  <printOptions/>
  <pageMargins left="0.7874015748031497" right="0.39" top="1.39" bottom="0.59" header="0.39" footer="0.41"/>
  <pageSetup horizontalDpi="300" verticalDpi="300" orientation="portrait" paperSize="9" r:id="rId1"/>
  <headerFooter alignWithMargins="0">
    <oddHeader>&amp;L&amp;"MS Sans Serif,Fett Kursiv"
Mannschaft Prag vs. Berlin&amp;C&amp;"MS Sans Serif,Fett"&amp;14 44. Internationales Casting Hallenturnier 26.03.2005 Berlin&amp;R&amp;"MS Sans Serif,Fett Kursiv"
Team Scores  Prag vs. Berlin</oddHeader>
    <oddFooter>&amp;L&amp;8&amp;A&amp;R&amp;O
&amp;8Verband Deutscher Sportfischer e. V.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1"/>
  <dimension ref="A1:E52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1" bestFit="1" customWidth="1"/>
    <col min="2" max="2" width="5.00390625" style="22" bestFit="1" customWidth="1"/>
    <col min="3" max="3" width="20.00390625" style="12" bestFit="1" customWidth="1"/>
    <col min="4" max="4" width="26.00390625" style="12" bestFit="1" customWidth="1"/>
    <col min="5" max="5" width="8.7109375" style="65" bestFit="1" customWidth="1"/>
    <col min="6" max="16384" width="11.421875" style="12" customWidth="1"/>
  </cols>
  <sheetData>
    <row r="1" spans="1:5" s="66" customFormat="1" ht="12.75">
      <c r="A1" s="1" t="s">
        <v>0</v>
      </c>
      <c r="B1" s="1" t="s">
        <v>1</v>
      </c>
      <c r="C1" s="66" t="s">
        <v>2</v>
      </c>
      <c r="D1" s="66" t="s">
        <v>3</v>
      </c>
      <c r="E1" s="62" t="s">
        <v>122</v>
      </c>
    </row>
    <row r="2" spans="1:5" s="66" customFormat="1" ht="23.25" customHeight="1">
      <c r="A2" s="1">
        <v>1</v>
      </c>
      <c r="B2" s="1">
        <v>24</v>
      </c>
      <c r="C2" s="66" t="s">
        <v>25</v>
      </c>
      <c r="D2" s="66" t="s">
        <v>7</v>
      </c>
      <c r="E2" s="67">
        <v>496.21</v>
      </c>
    </row>
    <row r="3" spans="1:5" s="66" customFormat="1" ht="12.75">
      <c r="A3" s="1">
        <f aca="true" t="shared" si="0" ref="A3:A34">A2+1</f>
        <v>2</v>
      </c>
      <c r="B3" s="1">
        <v>12</v>
      </c>
      <c r="C3" s="66" t="s">
        <v>8</v>
      </c>
      <c r="D3" s="66" t="s">
        <v>9</v>
      </c>
      <c r="E3" s="67">
        <v>495.345</v>
      </c>
    </row>
    <row r="4" spans="1:5" s="66" customFormat="1" ht="12.75">
      <c r="A4" s="1">
        <f t="shared" si="0"/>
        <v>3</v>
      </c>
      <c r="B4" s="1">
        <v>85</v>
      </c>
      <c r="C4" s="66" t="s">
        <v>84</v>
      </c>
      <c r="D4" s="66" t="s">
        <v>9</v>
      </c>
      <c r="E4" s="67">
        <v>494.895</v>
      </c>
    </row>
    <row r="5" spans="1:5" ht="23.25" customHeight="1">
      <c r="A5" s="1">
        <f t="shared" si="0"/>
        <v>4</v>
      </c>
      <c r="B5" s="22">
        <v>11</v>
      </c>
      <c r="C5" s="12" t="s">
        <v>13</v>
      </c>
      <c r="D5" s="12" t="s">
        <v>7</v>
      </c>
      <c r="E5" s="65">
        <v>494.56</v>
      </c>
    </row>
    <row r="6" spans="1:5" ht="12.75">
      <c r="A6" s="1">
        <f t="shared" si="0"/>
        <v>5</v>
      </c>
      <c r="B6" s="22">
        <v>41</v>
      </c>
      <c r="C6" s="12" t="s">
        <v>11</v>
      </c>
      <c r="D6" s="12" t="s">
        <v>12</v>
      </c>
      <c r="E6" s="65">
        <v>492.345</v>
      </c>
    </row>
    <row r="7" spans="1:5" ht="12.75">
      <c r="A7" s="1">
        <f t="shared" si="0"/>
        <v>6</v>
      </c>
      <c r="B7" s="22">
        <v>47</v>
      </c>
      <c r="C7" s="12" t="s">
        <v>17</v>
      </c>
      <c r="D7" s="12" t="s">
        <v>18</v>
      </c>
      <c r="E7" s="65">
        <v>491.555</v>
      </c>
    </row>
    <row r="8" spans="1:5" ht="12.75">
      <c r="A8" s="1">
        <f t="shared" si="0"/>
        <v>7</v>
      </c>
      <c r="B8" s="22">
        <v>33</v>
      </c>
      <c r="C8" s="12" t="s">
        <v>33</v>
      </c>
      <c r="D8" s="12" t="s">
        <v>18</v>
      </c>
      <c r="E8" s="65">
        <v>484.79</v>
      </c>
    </row>
    <row r="9" spans="1:5" ht="12.75">
      <c r="A9" s="1">
        <f t="shared" si="0"/>
        <v>8</v>
      </c>
      <c r="B9" s="22">
        <v>31</v>
      </c>
      <c r="C9" s="12" t="s">
        <v>23</v>
      </c>
      <c r="D9" s="12" t="s">
        <v>9</v>
      </c>
      <c r="E9" s="65">
        <v>483.83</v>
      </c>
    </row>
    <row r="10" spans="1:5" ht="12.75">
      <c r="A10" s="1">
        <f t="shared" si="0"/>
        <v>9</v>
      </c>
      <c r="B10" s="22">
        <v>45</v>
      </c>
      <c r="C10" s="12" t="s">
        <v>26</v>
      </c>
      <c r="D10" s="12" t="s">
        <v>9</v>
      </c>
      <c r="E10" s="65">
        <v>483.47</v>
      </c>
    </row>
    <row r="11" spans="1:5" ht="12.75">
      <c r="A11" s="1">
        <f t="shared" si="0"/>
        <v>10</v>
      </c>
      <c r="B11" s="22">
        <v>49</v>
      </c>
      <c r="C11" s="12" t="s">
        <v>6</v>
      </c>
      <c r="D11" s="12" t="s">
        <v>7</v>
      </c>
      <c r="E11" s="65">
        <v>479.105</v>
      </c>
    </row>
    <row r="12" spans="1:5" ht="12.75">
      <c r="A12" s="1">
        <f t="shared" si="0"/>
        <v>11</v>
      </c>
      <c r="B12" s="22">
        <v>10</v>
      </c>
      <c r="C12" s="12" t="s">
        <v>16</v>
      </c>
      <c r="D12" s="12" t="s">
        <v>12</v>
      </c>
      <c r="E12" s="65">
        <v>476.635</v>
      </c>
    </row>
    <row r="13" spans="1:5" ht="12.75">
      <c r="A13" s="1">
        <f t="shared" si="0"/>
        <v>12</v>
      </c>
      <c r="B13" s="22">
        <v>13</v>
      </c>
      <c r="C13" s="12" t="s">
        <v>19</v>
      </c>
      <c r="D13" s="12" t="s">
        <v>18</v>
      </c>
      <c r="E13" s="65">
        <v>476.44</v>
      </c>
    </row>
    <row r="14" spans="1:5" ht="12.75">
      <c r="A14" s="1">
        <f t="shared" si="0"/>
        <v>13</v>
      </c>
      <c r="B14" s="22">
        <v>20</v>
      </c>
      <c r="C14" s="12" t="s">
        <v>20</v>
      </c>
      <c r="D14" s="12" t="s">
        <v>21</v>
      </c>
      <c r="E14" s="65">
        <v>473.77</v>
      </c>
    </row>
    <row r="15" spans="1:5" ht="12.75">
      <c r="A15" s="1">
        <f t="shared" si="0"/>
        <v>14</v>
      </c>
      <c r="B15" s="22">
        <v>32</v>
      </c>
      <c r="C15" s="12" t="s">
        <v>42</v>
      </c>
      <c r="D15" s="12" t="s">
        <v>7</v>
      </c>
      <c r="E15" s="65">
        <v>472.69</v>
      </c>
    </row>
    <row r="16" spans="1:5" ht="12.75">
      <c r="A16" s="1">
        <f t="shared" si="0"/>
        <v>15</v>
      </c>
      <c r="B16" s="22">
        <v>26</v>
      </c>
      <c r="C16" s="12" t="s">
        <v>43</v>
      </c>
      <c r="D16" s="12" t="s">
        <v>18</v>
      </c>
      <c r="E16" s="65">
        <v>471.955</v>
      </c>
    </row>
    <row r="17" spans="1:5" ht="12.75">
      <c r="A17" s="1">
        <f t="shared" si="0"/>
        <v>16</v>
      </c>
      <c r="B17" s="22">
        <v>19</v>
      </c>
      <c r="C17" s="12" t="s">
        <v>27</v>
      </c>
      <c r="D17" s="12" t="s">
        <v>7</v>
      </c>
      <c r="E17" s="65">
        <v>467.865</v>
      </c>
    </row>
    <row r="18" spans="1:5" ht="12.75">
      <c r="A18" s="1">
        <f t="shared" si="0"/>
        <v>17</v>
      </c>
      <c r="B18" s="22">
        <v>44</v>
      </c>
      <c r="C18" s="12" t="s">
        <v>36</v>
      </c>
      <c r="D18" s="12" t="s">
        <v>37</v>
      </c>
      <c r="E18" s="65">
        <v>464.54</v>
      </c>
    </row>
    <row r="19" spans="1:5" ht="12.75">
      <c r="A19" s="1">
        <f t="shared" si="0"/>
        <v>18</v>
      </c>
      <c r="B19" s="22">
        <v>9</v>
      </c>
      <c r="C19" s="12" t="s">
        <v>14</v>
      </c>
      <c r="D19" s="12" t="s">
        <v>15</v>
      </c>
      <c r="E19" s="65">
        <v>458.78</v>
      </c>
    </row>
    <row r="20" spans="1:5" ht="12.75">
      <c r="A20" s="1">
        <f t="shared" si="0"/>
        <v>19</v>
      </c>
      <c r="B20" s="22">
        <v>38</v>
      </c>
      <c r="C20" s="12" t="s">
        <v>39</v>
      </c>
      <c r="D20" s="12" t="s">
        <v>21</v>
      </c>
      <c r="E20" s="65">
        <v>458.58</v>
      </c>
    </row>
    <row r="21" spans="1:5" ht="12.75">
      <c r="A21" s="1">
        <f t="shared" si="0"/>
        <v>20</v>
      </c>
      <c r="B21" s="22">
        <v>15</v>
      </c>
      <c r="C21" s="12" t="s">
        <v>34</v>
      </c>
      <c r="D21" s="12" t="s">
        <v>35</v>
      </c>
      <c r="E21" s="65">
        <v>454.88</v>
      </c>
    </row>
    <row r="22" spans="1:5" ht="12.75">
      <c r="A22" s="1">
        <f t="shared" si="0"/>
        <v>21</v>
      </c>
      <c r="B22" s="22">
        <v>21</v>
      </c>
      <c r="C22" s="12" t="s">
        <v>38</v>
      </c>
      <c r="D22" s="12" t="s">
        <v>31</v>
      </c>
      <c r="E22" s="65">
        <v>453.41</v>
      </c>
    </row>
    <row r="23" spans="1:5" ht="12.75">
      <c r="A23" s="1">
        <f t="shared" si="0"/>
        <v>22</v>
      </c>
      <c r="B23" s="22">
        <v>42</v>
      </c>
      <c r="C23" s="12" t="s">
        <v>22</v>
      </c>
      <c r="D23" s="12" t="s">
        <v>18</v>
      </c>
      <c r="E23" s="65">
        <v>448.18</v>
      </c>
    </row>
    <row r="24" spans="1:5" ht="12.75">
      <c r="A24" s="1">
        <f t="shared" si="0"/>
        <v>23</v>
      </c>
      <c r="B24" s="22">
        <v>69</v>
      </c>
      <c r="C24" s="12" t="s">
        <v>88</v>
      </c>
      <c r="D24" s="12" t="s">
        <v>45</v>
      </c>
      <c r="E24" s="65">
        <v>447.495</v>
      </c>
    </row>
    <row r="25" spans="1:5" ht="12.75">
      <c r="A25" s="1">
        <f t="shared" si="0"/>
        <v>24</v>
      </c>
      <c r="B25" s="22">
        <v>48</v>
      </c>
      <c r="C25" s="12" t="s">
        <v>28</v>
      </c>
      <c r="D25" s="12" t="s">
        <v>29</v>
      </c>
      <c r="E25" s="65">
        <v>446.82</v>
      </c>
    </row>
    <row r="26" spans="1:5" ht="12.75">
      <c r="A26" s="1">
        <f t="shared" si="0"/>
        <v>25</v>
      </c>
      <c r="B26" s="22">
        <v>87</v>
      </c>
      <c r="C26" s="12" t="s">
        <v>85</v>
      </c>
      <c r="D26" s="12" t="s">
        <v>48</v>
      </c>
      <c r="E26" s="65">
        <v>444.855</v>
      </c>
    </row>
    <row r="27" spans="1:5" ht="12.75">
      <c r="A27" s="1">
        <f t="shared" si="0"/>
        <v>26</v>
      </c>
      <c r="B27" s="22">
        <v>86</v>
      </c>
      <c r="C27" s="12" t="s">
        <v>89</v>
      </c>
      <c r="D27" s="12" t="s">
        <v>90</v>
      </c>
      <c r="E27" s="65">
        <v>442.19</v>
      </c>
    </row>
    <row r="28" spans="1:5" ht="12.75">
      <c r="A28" s="1">
        <f t="shared" si="0"/>
        <v>27</v>
      </c>
      <c r="B28" s="22">
        <v>34</v>
      </c>
      <c r="C28" s="12" t="s">
        <v>46</v>
      </c>
      <c r="D28" s="12" t="s">
        <v>21</v>
      </c>
      <c r="E28" s="65">
        <v>440.135</v>
      </c>
    </row>
    <row r="29" spans="1:5" ht="12.75">
      <c r="A29" s="1">
        <f t="shared" si="0"/>
        <v>28</v>
      </c>
      <c r="B29" s="22">
        <v>3</v>
      </c>
      <c r="C29" s="12" t="s">
        <v>65</v>
      </c>
      <c r="D29" s="12" t="s">
        <v>35</v>
      </c>
      <c r="E29" s="65">
        <v>438.605</v>
      </c>
    </row>
    <row r="30" spans="1:5" ht="12.75">
      <c r="A30" s="1">
        <f t="shared" si="0"/>
        <v>29</v>
      </c>
      <c r="B30" s="22">
        <v>27</v>
      </c>
      <c r="C30" s="12" t="s">
        <v>24</v>
      </c>
      <c r="D30" s="12" t="s">
        <v>21</v>
      </c>
      <c r="E30" s="65">
        <v>438.33</v>
      </c>
    </row>
    <row r="31" spans="1:5" ht="12.75">
      <c r="A31" s="1">
        <f t="shared" si="0"/>
        <v>30</v>
      </c>
      <c r="B31" s="22">
        <v>16</v>
      </c>
      <c r="C31" s="12" t="s">
        <v>49</v>
      </c>
      <c r="D31" s="12" t="s">
        <v>18</v>
      </c>
      <c r="E31" s="65">
        <v>437.71</v>
      </c>
    </row>
    <row r="32" spans="1:5" ht="12.75">
      <c r="A32" s="1">
        <f t="shared" si="0"/>
        <v>31</v>
      </c>
      <c r="B32" s="22">
        <v>22</v>
      </c>
      <c r="C32" s="12" t="s">
        <v>32</v>
      </c>
      <c r="D32" s="12" t="s">
        <v>9</v>
      </c>
      <c r="E32" s="65">
        <v>437.44</v>
      </c>
    </row>
    <row r="33" spans="1:5" ht="12.75">
      <c r="A33" s="1">
        <f t="shared" si="0"/>
        <v>32</v>
      </c>
      <c r="B33" s="22">
        <v>40</v>
      </c>
      <c r="C33" s="12" t="s">
        <v>10</v>
      </c>
      <c r="D33" s="12" t="s">
        <v>9</v>
      </c>
      <c r="E33" s="65">
        <v>437.15</v>
      </c>
    </row>
    <row r="34" spans="1:5" ht="12.75">
      <c r="A34" s="1">
        <f t="shared" si="0"/>
        <v>33</v>
      </c>
      <c r="B34" s="22">
        <v>6</v>
      </c>
      <c r="C34" s="12" t="s">
        <v>66</v>
      </c>
      <c r="D34" s="68" t="s">
        <v>67</v>
      </c>
      <c r="E34" s="65">
        <v>436.56</v>
      </c>
    </row>
    <row r="35" spans="1:5" ht="12.75">
      <c r="A35" s="1">
        <f aca="true" t="shared" si="1" ref="A35:A52">A34+1</f>
        <v>34</v>
      </c>
      <c r="B35" s="22">
        <v>2</v>
      </c>
      <c r="C35" s="12" t="s">
        <v>72</v>
      </c>
      <c r="D35" s="12" t="s">
        <v>57</v>
      </c>
      <c r="E35" s="65">
        <v>433.225</v>
      </c>
    </row>
    <row r="36" spans="1:5" ht="12.75">
      <c r="A36" s="1">
        <f t="shared" si="1"/>
        <v>35</v>
      </c>
      <c r="B36" s="22">
        <v>37</v>
      </c>
      <c r="C36" s="12" t="s">
        <v>30</v>
      </c>
      <c r="D36" s="12" t="s">
        <v>31</v>
      </c>
      <c r="E36" s="65">
        <v>433.1</v>
      </c>
    </row>
    <row r="37" spans="1:5" ht="12.75">
      <c r="A37" s="1">
        <f t="shared" si="1"/>
        <v>36</v>
      </c>
      <c r="B37" s="22">
        <v>14</v>
      </c>
      <c r="C37" s="12" t="s">
        <v>47</v>
      </c>
      <c r="D37" s="12" t="s">
        <v>48</v>
      </c>
      <c r="E37" s="65">
        <v>432.05</v>
      </c>
    </row>
    <row r="38" spans="1:5" ht="12.75">
      <c r="A38" s="1">
        <f t="shared" si="1"/>
        <v>37</v>
      </c>
      <c r="B38" s="22">
        <v>25</v>
      </c>
      <c r="C38" s="12" t="s">
        <v>41</v>
      </c>
      <c r="D38" s="12" t="s">
        <v>15</v>
      </c>
      <c r="E38" s="65">
        <v>431.945</v>
      </c>
    </row>
    <row r="39" spans="1:5" ht="12.75">
      <c r="A39" s="1">
        <f t="shared" si="1"/>
        <v>38</v>
      </c>
      <c r="B39" s="22">
        <v>81</v>
      </c>
      <c r="C39" s="12" t="s">
        <v>83</v>
      </c>
      <c r="D39" s="12" t="s">
        <v>45</v>
      </c>
      <c r="E39" s="65">
        <v>429.74</v>
      </c>
    </row>
    <row r="40" spans="1:5" ht="12.75">
      <c r="A40" s="1">
        <f t="shared" si="1"/>
        <v>39</v>
      </c>
      <c r="B40" s="22">
        <v>68</v>
      </c>
      <c r="C40" s="12" t="s">
        <v>75</v>
      </c>
      <c r="D40" s="12" t="s">
        <v>35</v>
      </c>
      <c r="E40" s="65">
        <v>428.295</v>
      </c>
    </row>
    <row r="41" spans="1:5" ht="12.75">
      <c r="A41" s="1">
        <f t="shared" si="1"/>
        <v>40</v>
      </c>
      <c r="B41" s="22">
        <v>60</v>
      </c>
      <c r="C41" s="12" t="s">
        <v>70</v>
      </c>
      <c r="D41" s="12" t="s">
        <v>35</v>
      </c>
      <c r="E41" s="65">
        <v>417.39</v>
      </c>
    </row>
    <row r="42" spans="1:5" ht="12.75">
      <c r="A42" s="1">
        <f t="shared" si="1"/>
        <v>41</v>
      </c>
      <c r="B42" s="22">
        <v>39</v>
      </c>
      <c r="C42" s="12" t="s">
        <v>77</v>
      </c>
      <c r="D42" s="12" t="s">
        <v>48</v>
      </c>
      <c r="E42" s="65">
        <v>416.79</v>
      </c>
    </row>
    <row r="43" spans="1:5" ht="12.75">
      <c r="A43" s="1">
        <f t="shared" si="1"/>
        <v>42</v>
      </c>
      <c r="B43" s="22">
        <v>64</v>
      </c>
      <c r="C43" s="12" t="s">
        <v>78</v>
      </c>
      <c r="D43" s="12" t="s">
        <v>31</v>
      </c>
      <c r="E43" s="65">
        <v>415.77</v>
      </c>
    </row>
    <row r="44" spans="1:5" ht="12.75">
      <c r="A44" s="1">
        <f t="shared" si="1"/>
        <v>43</v>
      </c>
      <c r="B44" s="22">
        <v>63</v>
      </c>
      <c r="C44" s="12" t="s">
        <v>79</v>
      </c>
      <c r="D44" s="12" t="s">
        <v>55</v>
      </c>
      <c r="E44" s="65">
        <v>405.755</v>
      </c>
    </row>
    <row r="45" spans="1:5" ht="12.75">
      <c r="A45" s="1">
        <f t="shared" si="1"/>
        <v>44</v>
      </c>
      <c r="B45" s="22">
        <v>29</v>
      </c>
      <c r="C45" s="12" t="s">
        <v>44</v>
      </c>
      <c r="D45" s="12" t="s">
        <v>45</v>
      </c>
      <c r="E45" s="65">
        <v>400.535</v>
      </c>
    </row>
    <row r="46" spans="1:5" ht="12.75">
      <c r="A46" s="1">
        <f t="shared" si="1"/>
        <v>45</v>
      </c>
      <c r="B46" s="22">
        <v>7</v>
      </c>
      <c r="C46" s="12" t="s">
        <v>68</v>
      </c>
      <c r="D46" s="12" t="s">
        <v>69</v>
      </c>
      <c r="E46" s="65">
        <v>399.735</v>
      </c>
    </row>
    <row r="47" spans="1:5" ht="12.75">
      <c r="A47" s="1">
        <f t="shared" si="1"/>
        <v>46</v>
      </c>
      <c r="B47" s="22">
        <v>83</v>
      </c>
      <c r="C47" s="12" t="s">
        <v>86</v>
      </c>
      <c r="D47" s="12" t="s">
        <v>81</v>
      </c>
      <c r="E47" s="65">
        <v>362.64</v>
      </c>
    </row>
    <row r="48" spans="1:5" ht="12.75">
      <c r="A48" s="1">
        <f t="shared" si="1"/>
        <v>47</v>
      </c>
      <c r="B48" s="22">
        <v>36</v>
      </c>
      <c r="C48" s="12" t="s">
        <v>40</v>
      </c>
      <c r="D48" s="12" t="s">
        <v>35</v>
      </c>
      <c r="E48" s="65">
        <v>353.73</v>
      </c>
    </row>
    <row r="49" spans="1:5" ht="12.75">
      <c r="A49" s="1">
        <f t="shared" si="1"/>
        <v>48</v>
      </c>
      <c r="B49" s="22">
        <v>28</v>
      </c>
      <c r="C49" s="12" t="s">
        <v>54</v>
      </c>
      <c r="D49" s="12" t="s">
        <v>55</v>
      </c>
      <c r="E49" s="65">
        <v>349.46</v>
      </c>
    </row>
    <row r="50" spans="1:5" ht="12.75">
      <c r="A50" s="1">
        <f t="shared" si="1"/>
        <v>49</v>
      </c>
      <c r="B50" s="22">
        <v>5</v>
      </c>
      <c r="C50" s="12" t="s">
        <v>82</v>
      </c>
      <c r="D50" s="12" t="s">
        <v>48</v>
      </c>
      <c r="E50" s="65">
        <v>315.125</v>
      </c>
    </row>
    <row r="51" spans="1:5" ht="12.75">
      <c r="A51" s="1">
        <f t="shared" si="1"/>
        <v>50</v>
      </c>
      <c r="B51" s="22">
        <v>88</v>
      </c>
      <c r="C51" s="12" t="s">
        <v>87</v>
      </c>
      <c r="D51" s="12" t="s">
        <v>81</v>
      </c>
      <c r="E51" s="65">
        <v>306.57</v>
      </c>
    </row>
    <row r="52" spans="1:5" ht="12.75">
      <c r="A52" s="1">
        <f t="shared" si="1"/>
        <v>51</v>
      </c>
      <c r="B52" s="22">
        <v>62</v>
      </c>
      <c r="C52" s="12" t="s">
        <v>76</v>
      </c>
      <c r="D52" s="12" t="s">
        <v>48</v>
      </c>
      <c r="E52" s="65">
        <v>289.25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Herren&amp;C&amp;"MS Sans Serif,Fett"&amp;14 44. Internationales Casting Hallenturnier 26.03.2005 Berlin&amp;R
&amp;"MS Sans Serif,Fett Kursiv"European Cup Men</oddHeader>
    <oddFooter>&amp;L&amp;8&amp;A&amp;RVerband Deutscher Sportfischer e. V.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42"/>
  <dimension ref="A1:E14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1" bestFit="1" customWidth="1"/>
    <col min="2" max="2" width="5.00390625" style="22" bestFit="1" customWidth="1"/>
    <col min="3" max="3" width="18.8515625" style="12" bestFit="1" customWidth="1"/>
    <col min="4" max="4" width="26.00390625" style="12" bestFit="1" customWidth="1"/>
    <col min="5" max="5" width="8.7109375" style="65" bestFit="1" customWidth="1"/>
    <col min="6" max="16384" width="11.421875" style="12" customWidth="1"/>
  </cols>
  <sheetData>
    <row r="1" spans="1:5" s="66" customFormat="1" ht="12.75">
      <c r="A1" s="1" t="s">
        <v>0</v>
      </c>
      <c r="B1" s="1" t="s">
        <v>1</v>
      </c>
      <c r="C1" s="66" t="s">
        <v>2</v>
      </c>
      <c r="D1" s="66" t="s">
        <v>3</v>
      </c>
      <c r="E1" s="62" t="s">
        <v>122</v>
      </c>
    </row>
    <row r="2" spans="1:5" s="66" customFormat="1" ht="23.25" customHeight="1">
      <c r="A2" s="1">
        <v>1</v>
      </c>
      <c r="B2" s="1">
        <v>100</v>
      </c>
      <c r="C2" s="66" t="s">
        <v>59</v>
      </c>
      <c r="D2" s="66" t="s">
        <v>21</v>
      </c>
      <c r="E2" s="67">
        <v>454.265</v>
      </c>
    </row>
    <row r="3" spans="1:5" s="66" customFormat="1" ht="12.75">
      <c r="A3" s="1">
        <f aca="true" t="shared" si="0" ref="A3:A14">A2+1</f>
        <v>2</v>
      </c>
      <c r="B3" s="1">
        <v>101</v>
      </c>
      <c r="C3" s="66" t="s">
        <v>97</v>
      </c>
      <c r="D3" s="66" t="s">
        <v>21</v>
      </c>
      <c r="E3" s="67">
        <v>446.98</v>
      </c>
    </row>
    <row r="4" spans="1:5" s="66" customFormat="1" ht="12.75">
      <c r="A4" s="1">
        <f t="shared" si="0"/>
        <v>3</v>
      </c>
      <c r="B4" s="1">
        <v>103</v>
      </c>
      <c r="C4" s="66" t="s">
        <v>61</v>
      </c>
      <c r="D4" s="66" t="s">
        <v>12</v>
      </c>
      <c r="E4" s="67">
        <v>445.245</v>
      </c>
    </row>
    <row r="5" spans="1:5" ht="23.25" customHeight="1">
      <c r="A5" s="1">
        <f t="shared" si="0"/>
        <v>4</v>
      </c>
      <c r="B5" s="22">
        <v>108</v>
      </c>
      <c r="C5" s="12" t="s">
        <v>98</v>
      </c>
      <c r="D5" s="12" t="s">
        <v>90</v>
      </c>
      <c r="E5" s="65">
        <v>437.18</v>
      </c>
    </row>
    <row r="6" spans="1:5" ht="12.75">
      <c r="A6" s="1">
        <f t="shared" si="0"/>
        <v>5</v>
      </c>
      <c r="B6" s="22">
        <v>117</v>
      </c>
      <c r="C6" s="12" t="s">
        <v>99</v>
      </c>
      <c r="D6" s="12" t="s">
        <v>7</v>
      </c>
      <c r="E6" s="65">
        <v>421.535</v>
      </c>
    </row>
    <row r="7" spans="1:5" ht="12.75">
      <c r="A7" s="1">
        <f t="shared" si="0"/>
        <v>6</v>
      </c>
      <c r="B7" s="22">
        <v>104</v>
      </c>
      <c r="C7" s="12" t="s">
        <v>56</v>
      </c>
      <c r="D7" s="12" t="s">
        <v>57</v>
      </c>
      <c r="E7" s="65">
        <v>418.53</v>
      </c>
    </row>
    <row r="8" spans="1:5" ht="12.75">
      <c r="A8" s="1">
        <f t="shared" si="0"/>
        <v>7</v>
      </c>
      <c r="B8" s="22">
        <v>116</v>
      </c>
      <c r="C8" s="12" t="s">
        <v>58</v>
      </c>
      <c r="D8" s="12" t="s">
        <v>45</v>
      </c>
      <c r="E8" s="65">
        <v>400.73</v>
      </c>
    </row>
    <row r="9" spans="1:5" ht="12.75">
      <c r="A9" s="1">
        <f t="shared" si="0"/>
        <v>8</v>
      </c>
      <c r="B9" s="22">
        <v>107</v>
      </c>
      <c r="C9" s="12" t="s">
        <v>101</v>
      </c>
      <c r="D9" s="12" t="s">
        <v>81</v>
      </c>
      <c r="E9" s="65">
        <v>399.845</v>
      </c>
    </row>
    <row r="10" spans="1:5" ht="12.75">
      <c r="A10" s="1">
        <f t="shared" si="0"/>
        <v>9</v>
      </c>
      <c r="B10" s="22">
        <v>119</v>
      </c>
      <c r="C10" s="12" t="s">
        <v>96</v>
      </c>
      <c r="D10" s="12" t="s">
        <v>90</v>
      </c>
      <c r="E10" s="65">
        <v>390.62</v>
      </c>
    </row>
    <row r="11" spans="1:5" ht="12.75">
      <c r="A11" s="1">
        <f t="shared" si="0"/>
        <v>10</v>
      </c>
      <c r="B11" s="22">
        <v>91</v>
      </c>
      <c r="C11" s="12" t="s">
        <v>100</v>
      </c>
      <c r="D11" s="12" t="s">
        <v>81</v>
      </c>
      <c r="E11" s="65">
        <v>367.68</v>
      </c>
    </row>
    <row r="12" spans="1:5" ht="12.75">
      <c r="A12" s="1">
        <f t="shared" si="0"/>
        <v>11</v>
      </c>
      <c r="B12" s="22">
        <v>112</v>
      </c>
      <c r="C12" s="12" t="s">
        <v>62</v>
      </c>
      <c r="D12" s="12" t="s">
        <v>31</v>
      </c>
      <c r="E12" s="65">
        <v>367.47</v>
      </c>
    </row>
    <row r="13" spans="1:5" ht="12.75">
      <c r="A13" s="1">
        <f t="shared" si="0"/>
        <v>12</v>
      </c>
      <c r="B13" s="22">
        <v>102</v>
      </c>
      <c r="C13" s="12" t="s">
        <v>60</v>
      </c>
      <c r="D13" s="68" t="s">
        <v>7</v>
      </c>
      <c r="E13" s="65">
        <v>279.14</v>
      </c>
    </row>
    <row r="14" spans="1:5" ht="12.75">
      <c r="A14" s="1">
        <f t="shared" si="0"/>
        <v>13</v>
      </c>
      <c r="B14" s="22">
        <v>120</v>
      </c>
      <c r="C14" s="12" t="s">
        <v>103</v>
      </c>
      <c r="D14" s="12" t="s">
        <v>90</v>
      </c>
      <c r="E14" s="65">
        <v>236.8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Damen&amp;C&amp;"MS Sans Serif,Fett"&amp;14 44. Internationales Casting Hallenturnier 26.03.2005 Berlin&amp;R
&amp;"MS Sans Serif,Fett Kursiv"European Cup Ladies</oddHeader>
    <oddFooter>&amp;L&amp;8&amp;A&amp;RVerband Deutscher Sportfischer  e. V.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H1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bestFit="1" customWidth="1"/>
    <col min="2" max="2" width="4.7109375" style="22" bestFit="1" customWidth="1"/>
    <col min="3" max="3" width="18.57421875" style="22" bestFit="1" customWidth="1"/>
    <col min="4" max="4" width="30.2812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/>
      <c r="H1" s="5"/>
    </row>
    <row r="2" spans="1:8" ht="26.25" customHeight="1">
      <c r="A2" s="7">
        <v>1</v>
      </c>
      <c r="B2" s="7">
        <v>81</v>
      </c>
      <c r="C2" s="13" t="s">
        <v>83</v>
      </c>
      <c r="D2" s="13" t="s">
        <v>45</v>
      </c>
      <c r="E2" s="9">
        <v>100</v>
      </c>
      <c r="F2" s="28">
        <v>0.0014877314814814814</v>
      </c>
      <c r="G2" s="7"/>
      <c r="H2" s="28"/>
    </row>
    <row r="3" spans="1:8" ht="12.75">
      <c r="A3" s="7">
        <f aca="true" t="shared" si="0" ref="A3:A12">A2+1</f>
        <v>2</v>
      </c>
      <c r="B3" s="7">
        <v>85</v>
      </c>
      <c r="C3" s="13" t="s">
        <v>84</v>
      </c>
      <c r="D3" s="13" t="s">
        <v>9</v>
      </c>
      <c r="E3" s="14">
        <v>95</v>
      </c>
      <c r="F3" s="28">
        <v>0.002290856481481482</v>
      </c>
      <c r="G3" s="7"/>
      <c r="H3" s="28"/>
    </row>
    <row r="4" spans="1:8" ht="12.75">
      <c r="A4" s="7">
        <f t="shared" si="0"/>
        <v>3</v>
      </c>
      <c r="B4" s="7">
        <v>87</v>
      </c>
      <c r="C4" s="13" t="s">
        <v>85</v>
      </c>
      <c r="D4" s="13" t="s">
        <v>48</v>
      </c>
      <c r="E4" s="14">
        <v>95</v>
      </c>
      <c r="F4" s="28">
        <v>0.0024152777777777775</v>
      </c>
      <c r="G4" s="7"/>
      <c r="H4" s="28"/>
    </row>
    <row r="5" spans="1:8" ht="23.25" customHeight="1">
      <c r="A5" s="7">
        <f t="shared" si="0"/>
        <v>4</v>
      </c>
      <c r="B5" s="15">
        <v>83</v>
      </c>
      <c r="C5" s="15" t="str">
        <f>'D2 LD'!$B$1</f>
        <v>St.#</v>
      </c>
      <c r="D5" s="16" t="s">
        <v>81</v>
      </c>
      <c r="E5" s="17">
        <v>80</v>
      </c>
      <c r="F5" s="29">
        <v>0.001175462962962963</v>
      </c>
      <c r="G5" s="15"/>
      <c r="H5" s="29"/>
    </row>
    <row r="6" spans="1:8" ht="12.75">
      <c r="A6" s="7">
        <f t="shared" si="0"/>
        <v>5</v>
      </c>
      <c r="B6" s="15">
        <v>88</v>
      </c>
      <c r="C6" s="16" t="s">
        <v>87</v>
      </c>
      <c r="D6" s="16" t="s">
        <v>81</v>
      </c>
      <c r="E6" s="20">
        <v>80</v>
      </c>
      <c r="F6" s="18">
        <v>0.0024797453703703704</v>
      </c>
      <c r="G6" s="19"/>
      <c r="H6" s="18"/>
    </row>
    <row r="7" spans="1:8" ht="12.75">
      <c r="A7" s="7">
        <f t="shared" si="0"/>
        <v>6</v>
      </c>
      <c r="B7" s="15">
        <v>69</v>
      </c>
      <c r="C7" s="16" t="s">
        <v>88</v>
      </c>
      <c r="D7" s="16" t="s">
        <v>45</v>
      </c>
      <c r="E7" s="20">
        <v>75</v>
      </c>
      <c r="F7" s="18">
        <v>0.0012243055555555555</v>
      </c>
      <c r="G7" s="19"/>
      <c r="H7" s="18"/>
    </row>
    <row r="8" spans="1:8" ht="12.75">
      <c r="A8" s="7">
        <f t="shared" si="0"/>
        <v>7</v>
      </c>
      <c r="B8" s="15">
        <v>86</v>
      </c>
      <c r="C8" s="16" t="s">
        <v>89</v>
      </c>
      <c r="D8" s="16" t="s">
        <v>90</v>
      </c>
      <c r="E8" s="20">
        <v>70</v>
      </c>
      <c r="F8" s="29">
        <v>0.0024731481481481484</v>
      </c>
      <c r="G8" s="15"/>
      <c r="H8" s="29"/>
    </row>
    <row r="9" spans="1:8" ht="12.75">
      <c r="A9" s="7">
        <f t="shared" si="0"/>
        <v>8</v>
      </c>
      <c r="B9" s="15">
        <v>8</v>
      </c>
      <c r="C9" s="16" t="s">
        <v>91</v>
      </c>
      <c r="D9" s="16" t="s">
        <v>92</v>
      </c>
      <c r="E9" s="17">
        <v>65</v>
      </c>
      <c r="F9" s="18">
        <v>0.004374884259259259</v>
      </c>
      <c r="G9" s="15"/>
      <c r="H9" s="18"/>
    </row>
    <row r="10" spans="1:8" ht="12.75">
      <c r="A10" s="7">
        <f t="shared" si="0"/>
        <v>9</v>
      </c>
      <c r="B10" s="15">
        <v>70</v>
      </c>
      <c r="C10" s="16" t="s">
        <v>93</v>
      </c>
      <c r="D10" s="16" t="s">
        <v>51</v>
      </c>
      <c r="E10" s="17">
        <v>35</v>
      </c>
      <c r="F10" s="18">
        <v>0.0024935185185185186</v>
      </c>
      <c r="G10" s="19"/>
      <c r="H10" s="18"/>
    </row>
    <row r="11" spans="1:8" ht="12.75">
      <c r="A11" s="7">
        <f t="shared" si="0"/>
        <v>10</v>
      </c>
      <c r="B11" s="15">
        <v>89</v>
      </c>
      <c r="C11" s="16" t="s">
        <v>94</v>
      </c>
      <c r="D11" s="16" t="s">
        <v>51</v>
      </c>
      <c r="E11" s="17"/>
      <c r="F11" s="18"/>
      <c r="G11" s="19"/>
      <c r="H11" s="18"/>
    </row>
    <row r="12" spans="1:8" ht="12.75">
      <c r="A12" s="7">
        <f t="shared" si="0"/>
        <v>11</v>
      </c>
      <c r="B12" s="15">
        <v>90</v>
      </c>
      <c r="C12" s="16" t="s">
        <v>95</v>
      </c>
      <c r="D12" s="16" t="s">
        <v>55</v>
      </c>
      <c r="E12" s="20"/>
      <c r="F12" s="18"/>
      <c r="G12" s="19"/>
      <c r="H12" s="18"/>
    </row>
  </sheetData>
  <printOptions/>
  <pageMargins left="0.7874015748031497" right="0.5905511811023623" top="1.39" bottom="0.77" header="0.3937007874015748" footer="0.3937007874015748"/>
  <pageSetup fitToHeight="0" fitToWidth="1" horizontalDpi="300" verticalDpi="300" orientation="portrait" paperSize="9" r:id="rId1"/>
  <headerFooter alignWithMargins="0">
    <oddHeader>&amp;L&amp;"MS Sans Serif,Fett Kursiv"
Fliege Ziel AJM&amp;C&amp;"MS Sans Serif,Fett"&amp;14 44. Internationales Casting Hallenturnier 26.03.2005 Berlin&amp;R&amp;"MS Sans Serif,Fett Kursiv"
Fly Skish Accuracy AJM</oddHeader>
    <oddFooter>&amp;L&amp;8&amp;A&amp;R&amp;O
&amp;8Verband Deutscher Sportfischer e. V.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9">
    <pageSetUpPr fitToPage="1"/>
  </sheetPr>
  <dimension ref="A1:H10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" bestFit="1" customWidth="1"/>
    <col min="2" max="2" width="4.7109375" style="22" bestFit="1" customWidth="1"/>
    <col min="3" max="3" width="18.7109375" style="22" bestFit="1" customWidth="1"/>
    <col min="4" max="4" width="19.00390625" style="22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/>
      <c r="H1" s="5"/>
    </row>
    <row r="2" spans="1:8" ht="26.25" customHeight="1">
      <c r="A2" s="7">
        <v>1</v>
      </c>
      <c r="B2" s="7">
        <v>119</v>
      </c>
      <c r="C2" s="24" t="s">
        <v>96</v>
      </c>
      <c r="D2" s="24" t="s">
        <v>90</v>
      </c>
      <c r="E2" s="9">
        <v>85</v>
      </c>
      <c r="F2" s="10">
        <v>0.002579861111111111</v>
      </c>
      <c r="G2" s="11"/>
      <c r="H2" s="10"/>
    </row>
    <row r="3" spans="1:8" ht="12.75">
      <c r="A3" s="7">
        <f aca="true" t="shared" si="0" ref="A3:A10">A2+1</f>
        <v>2</v>
      </c>
      <c r="B3" s="7">
        <v>101</v>
      </c>
      <c r="C3" s="24" t="s">
        <v>97</v>
      </c>
      <c r="D3" s="24" t="s">
        <v>21</v>
      </c>
      <c r="E3" s="14">
        <v>85</v>
      </c>
      <c r="F3" s="10">
        <v>0.002602314814814815</v>
      </c>
      <c r="G3" s="11"/>
      <c r="H3" s="10"/>
    </row>
    <row r="4" spans="1:8" ht="12.75">
      <c r="A4" s="7">
        <f t="shared" si="0"/>
        <v>3</v>
      </c>
      <c r="B4" s="7">
        <v>108</v>
      </c>
      <c r="C4" s="24" t="s">
        <v>98</v>
      </c>
      <c r="D4" s="24" t="s">
        <v>90</v>
      </c>
      <c r="E4" s="9">
        <v>85</v>
      </c>
      <c r="F4" s="10">
        <v>0.0027869212962962965</v>
      </c>
      <c r="G4" s="11"/>
      <c r="H4" s="10"/>
    </row>
    <row r="5" spans="1:8" ht="23.25" customHeight="1">
      <c r="A5" s="7">
        <f t="shared" si="0"/>
        <v>4</v>
      </c>
      <c r="B5" s="15">
        <v>117</v>
      </c>
      <c r="C5" s="15" t="str">
        <f>'D2 LD'!$B$1</f>
        <v>St.#</v>
      </c>
      <c r="D5" s="26" t="s">
        <v>7</v>
      </c>
      <c r="E5" s="20">
        <v>80</v>
      </c>
      <c r="F5" s="18">
        <v>0.0027217592592592593</v>
      </c>
      <c r="G5" s="19"/>
      <c r="H5" s="18"/>
    </row>
    <row r="6" spans="1:8" ht="12.75">
      <c r="A6" s="7">
        <f t="shared" si="0"/>
        <v>5</v>
      </c>
      <c r="B6" s="15">
        <v>91</v>
      </c>
      <c r="C6" s="16" t="s">
        <v>100</v>
      </c>
      <c r="D6" s="16" t="s">
        <v>81</v>
      </c>
      <c r="E6" s="17">
        <v>75</v>
      </c>
      <c r="F6" s="18">
        <v>0.00248587962962963</v>
      </c>
      <c r="G6" s="19"/>
      <c r="H6" s="18"/>
    </row>
    <row r="7" spans="1:8" ht="12.75">
      <c r="A7" s="7">
        <f t="shared" si="0"/>
        <v>6</v>
      </c>
      <c r="B7" s="15">
        <v>107</v>
      </c>
      <c r="C7" s="26" t="s">
        <v>101</v>
      </c>
      <c r="D7" s="16" t="s">
        <v>81</v>
      </c>
      <c r="E7" s="17">
        <v>75</v>
      </c>
      <c r="F7" s="18">
        <v>0.002953935185185185</v>
      </c>
      <c r="G7" s="19"/>
      <c r="H7" s="18"/>
    </row>
    <row r="8" spans="1:8" ht="12.75">
      <c r="A8" s="7">
        <f t="shared" si="0"/>
        <v>7</v>
      </c>
      <c r="B8" s="15">
        <v>118</v>
      </c>
      <c r="C8" s="26" t="s">
        <v>102</v>
      </c>
      <c r="D8" s="26" t="s">
        <v>51</v>
      </c>
      <c r="E8" s="17">
        <v>25</v>
      </c>
      <c r="F8" s="18">
        <v>0.003194444444444444</v>
      </c>
      <c r="G8" s="19"/>
      <c r="H8" s="18"/>
    </row>
    <row r="9" spans="1:8" ht="12.75">
      <c r="A9" s="7">
        <f t="shared" si="0"/>
        <v>8</v>
      </c>
      <c r="B9" s="15">
        <v>120</v>
      </c>
      <c r="C9" s="26" t="s">
        <v>103</v>
      </c>
      <c r="D9" s="26" t="s">
        <v>90</v>
      </c>
      <c r="E9" s="17">
        <v>5</v>
      </c>
      <c r="F9" s="18">
        <v>0.00337962962962963</v>
      </c>
      <c r="G9" s="19"/>
      <c r="H9" s="18"/>
    </row>
    <row r="10" spans="1:8" ht="12.75">
      <c r="A10" s="7">
        <f t="shared" si="0"/>
        <v>9</v>
      </c>
      <c r="B10" s="15">
        <v>109</v>
      </c>
      <c r="C10" s="26" t="s">
        <v>104</v>
      </c>
      <c r="D10" s="26" t="s">
        <v>90</v>
      </c>
      <c r="E10" s="17"/>
      <c r="F10" s="18"/>
      <c r="G10" s="19"/>
      <c r="H10" s="18"/>
    </row>
  </sheetData>
  <printOptions/>
  <pageMargins left="0.7874015748031497" right="0.5905511811023623" top="1.39" bottom="0.77" header="0.3937007874015748" footer="0.3937007874015748"/>
  <pageSetup fitToHeight="0" fitToWidth="1" horizontalDpi="300" verticalDpi="300" orientation="portrait" paperSize="9" r:id="rId1"/>
  <headerFooter alignWithMargins="0">
    <oddHeader>&amp;L&amp;"MS Sans Serif,Fett Kursiv"
Fliege Ziel AJW&amp;C&amp;"MS Sans Serif,Fett"&amp;14 44. Internationales Casting Hallenturnier 26.03.2005 Berlin&amp;R&amp;"MS Sans Serif,Fett Kursiv"
Fly Skish Accuracy AJW</oddHeader>
    <oddFooter>&amp;L&amp;8&amp;A&amp;R&amp;O
&amp;8Verband Deutscher Sportfischer e. V.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G3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20.00390625" style="36" bestFit="1" customWidth="1"/>
    <col min="4" max="4" width="26.00390625" style="36" bestFit="1" customWidth="1"/>
    <col min="5" max="6" width="9.8515625" style="25" bestFit="1" customWidth="1"/>
    <col min="7" max="7" width="9.421875" style="25" bestFit="1" customWidth="1"/>
    <col min="8" max="16384" width="11.421875" style="25" customWidth="1"/>
  </cols>
  <sheetData>
    <row r="1" spans="1:7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0" t="s">
        <v>105</v>
      </c>
      <c r="F1" s="31" t="s">
        <v>106</v>
      </c>
      <c r="G1" s="31" t="s">
        <v>107</v>
      </c>
    </row>
    <row r="2" spans="1:7" ht="26.25" customHeight="1">
      <c r="A2" s="7">
        <v>1</v>
      </c>
      <c r="B2" s="7">
        <v>47</v>
      </c>
      <c r="C2" s="8" t="s">
        <v>17</v>
      </c>
      <c r="D2" s="8" t="s">
        <v>18</v>
      </c>
      <c r="E2" s="32">
        <v>58.2</v>
      </c>
      <c r="F2" s="32">
        <v>55.05</v>
      </c>
      <c r="G2" s="33">
        <v>113.25</v>
      </c>
    </row>
    <row r="3" spans="1:7" ht="12.75">
      <c r="A3" s="7">
        <f aca="true" t="shared" si="0" ref="A3:A36">A2+1</f>
        <v>2</v>
      </c>
      <c r="B3" s="7">
        <v>24</v>
      </c>
      <c r="C3" s="13" t="s">
        <v>25</v>
      </c>
      <c r="D3" s="8" t="s">
        <v>7</v>
      </c>
      <c r="E3" s="32">
        <v>56.69</v>
      </c>
      <c r="F3" s="32">
        <v>55.03</v>
      </c>
      <c r="G3" s="33">
        <v>111.72</v>
      </c>
    </row>
    <row r="4" spans="1:7" ht="12.75">
      <c r="A4" s="7">
        <f t="shared" si="0"/>
        <v>3</v>
      </c>
      <c r="B4" s="7">
        <v>33</v>
      </c>
      <c r="C4" s="13" t="s">
        <v>33</v>
      </c>
      <c r="D4" s="13" t="s">
        <v>18</v>
      </c>
      <c r="E4" s="32">
        <v>55.47</v>
      </c>
      <c r="F4" s="32">
        <v>54.38</v>
      </c>
      <c r="G4" s="33">
        <v>109.85</v>
      </c>
    </row>
    <row r="5" spans="1:7" ht="23.25" customHeight="1">
      <c r="A5" s="7">
        <f t="shared" si="0"/>
        <v>4</v>
      </c>
      <c r="B5" s="15">
        <v>41</v>
      </c>
      <c r="C5" s="15" t="str">
        <f>'D2 LD'!$B$1</f>
        <v>St.#</v>
      </c>
      <c r="D5" s="16" t="s">
        <v>12</v>
      </c>
      <c r="E5" s="34">
        <v>55.05</v>
      </c>
      <c r="F5" s="34">
        <v>53.68</v>
      </c>
      <c r="G5" s="35">
        <v>108.73</v>
      </c>
    </row>
    <row r="6" spans="1:7" ht="12.75">
      <c r="A6" s="7">
        <f t="shared" si="0"/>
        <v>5</v>
      </c>
      <c r="B6" s="15">
        <v>12</v>
      </c>
      <c r="C6" s="16" t="s">
        <v>8</v>
      </c>
      <c r="D6" s="16" t="s">
        <v>9</v>
      </c>
      <c r="E6" s="34">
        <v>54.54</v>
      </c>
      <c r="F6" s="34">
        <v>53.56</v>
      </c>
      <c r="G6" s="35">
        <v>108.1</v>
      </c>
    </row>
    <row r="7" spans="1:7" ht="12.75">
      <c r="A7" s="7">
        <f t="shared" si="0"/>
        <v>6</v>
      </c>
      <c r="B7" s="15">
        <v>31</v>
      </c>
      <c r="C7" s="16" t="s">
        <v>23</v>
      </c>
      <c r="D7" s="21" t="s">
        <v>9</v>
      </c>
      <c r="E7" s="34">
        <v>54.36</v>
      </c>
      <c r="F7" s="34">
        <v>53.43</v>
      </c>
      <c r="G7" s="35">
        <v>107.79</v>
      </c>
    </row>
    <row r="8" spans="1:7" ht="12.75">
      <c r="A8" s="7">
        <f t="shared" si="0"/>
        <v>7</v>
      </c>
      <c r="B8" s="15">
        <v>14</v>
      </c>
      <c r="C8" s="16" t="s">
        <v>47</v>
      </c>
      <c r="D8" s="16" t="s">
        <v>48</v>
      </c>
      <c r="E8" s="34">
        <v>52.8</v>
      </c>
      <c r="F8" s="34">
        <v>50.2</v>
      </c>
      <c r="G8" s="35">
        <v>103</v>
      </c>
    </row>
    <row r="9" spans="1:7" ht="12.75">
      <c r="A9" s="7">
        <f t="shared" si="0"/>
        <v>8</v>
      </c>
      <c r="B9" s="15">
        <v>44</v>
      </c>
      <c r="C9" s="16" t="s">
        <v>36</v>
      </c>
      <c r="D9" s="21" t="s">
        <v>37</v>
      </c>
      <c r="E9" s="34">
        <v>52.6</v>
      </c>
      <c r="F9" s="34">
        <v>50.8</v>
      </c>
      <c r="G9" s="35">
        <v>103.4</v>
      </c>
    </row>
    <row r="10" spans="1:7" ht="12.75">
      <c r="A10" s="7">
        <f t="shared" si="0"/>
        <v>9</v>
      </c>
      <c r="B10" s="15">
        <v>32</v>
      </c>
      <c r="C10" s="16" t="s">
        <v>42</v>
      </c>
      <c r="D10" s="16" t="s">
        <v>7</v>
      </c>
      <c r="E10" s="34">
        <v>52.34</v>
      </c>
      <c r="F10" s="34">
        <v>52.04</v>
      </c>
      <c r="G10" s="35">
        <v>104.38</v>
      </c>
    </row>
    <row r="11" spans="1:7" ht="12.75">
      <c r="A11" s="7">
        <f t="shared" si="0"/>
        <v>10</v>
      </c>
      <c r="B11" s="15">
        <v>10</v>
      </c>
      <c r="C11" s="16" t="s">
        <v>16</v>
      </c>
      <c r="D11" s="16" t="s">
        <v>12</v>
      </c>
      <c r="E11" s="34">
        <v>52.07</v>
      </c>
      <c r="F11" s="34">
        <v>50.59</v>
      </c>
      <c r="G11" s="35">
        <v>102.66</v>
      </c>
    </row>
    <row r="12" spans="1:7" ht="12.75">
      <c r="A12" s="7">
        <f t="shared" si="0"/>
        <v>11</v>
      </c>
      <c r="B12" s="15">
        <v>13</v>
      </c>
      <c r="C12" s="16" t="s">
        <v>19</v>
      </c>
      <c r="D12" s="16" t="s">
        <v>18</v>
      </c>
      <c r="E12" s="34">
        <v>51.83</v>
      </c>
      <c r="F12" s="34">
        <v>50.36</v>
      </c>
      <c r="G12" s="35">
        <v>102.19</v>
      </c>
    </row>
    <row r="13" spans="1:7" ht="12.75">
      <c r="A13" s="7">
        <f t="shared" si="0"/>
        <v>12</v>
      </c>
      <c r="B13" s="15">
        <v>36</v>
      </c>
      <c r="C13" s="16" t="s">
        <v>40</v>
      </c>
      <c r="D13" s="16" t="s">
        <v>35</v>
      </c>
      <c r="E13" s="34">
        <v>51.83</v>
      </c>
      <c r="F13" s="34">
        <v>47.9</v>
      </c>
      <c r="G13" s="35">
        <v>99.73</v>
      </c>
    </row>
    <row r="14" spans="1:7" ht="12.75">
      <c r="A14" s="7">
        <f t="shared" si="0"/>
        <v>13</v>
      </c>
      <c r="B14" s="15">
        <v>34</v>
      </c>
      <c r="C14" s="16" t="s">
        <v>46</v>
      </c>
      <c r="D14" s="16" t="s">
        <v>21</v>
      </c>
      <c r="E14" s="34">
        <v>51.78</v>
      </c>
      <c r="F14" s="34">
        <v>48.5</v>
      </c>
      <c r="G14" s="35">
        <v>100.28</v>
      </c>
    </row>
    <row r="15" spans="1:7" ht="12.75">
      <c r="A15" s="7">
        <f t="shared" si="0"/>
        <v>14</v>
      </c>
      <c r="B15" s="15">
        <v>26</v>
      </c>
      <c r="C15" s="16" t="s">
        <v>43</v>
      </c>
      <c r="D15" s="21" t="s">
        <v>18</v>
      </c>
      <c r="E15" s="34">
        <v>51.47</v>
      </c>
      <c r="F15" s="34">
        <v>48.69</v>
      </c>
      <c r="G15" s="35">
        <v>100.16</v>
      </c>
    </row>
    <row r="16" spans="1:7" ht="12.75">
      <c r="A16" s="7">
        <f t="shared" si="0"/>
        <v>15</v>
      </c>
      <c r="B16" s="15">
        <v>45</v>
      </c>
      <c r="C16" s="16" t="s">
        <v>26</v>
      </c>
      <c r="D16" s="16" t="s">
        <v>9</v>
      </c>
      <c r="E16" s="34">
        <v>51.43</v>
      </c>
      <c r="F16" s="34">
        <v>51.17</v>
      </c>
      <c r="G16" s="35">
        <v>102.6</v>
      </c>
    </row>
    <row r="17" spans="1:7" ht="12.75">
      <c r="A17" s="7">
        <f t="shared" si="0"/>
        <v>16</v>
      </c>
      <c r="B17" s="15">
        <v>49</v>
      </c>
      <c r="C17" s="21" t="s">
        <v>6</v>
      </c>
      <c r="D17" s="21" t="s">
        <v>7</v>
      </c>
      <c r="E17" s="34">
        <v>50.53</v>
      </c>
      <c r="F17" s="34">
        <v>49.02</v>
      </c>
      <c r="G17" s="35">
        <v>99.55</v>
      </c>
    </row>
    <row r="18" spans="1:7" ht="12.75">
      <c r="A18" s="7">
        <f t="shared" si="0"/>
        <v>17</v>
      </c>
      <c r="B18" s="15">
        <v>19</v>
      </c>
      <c r="C18" s="16" t="s">
        <v>27</v>
      </c>
      <c r="D18" s="16" t="s">
        <v>7</v>
      </c>
      <c r="E18" s="34">
        <v>50.49</v>
      </c>
      <c r="F18" s="34">
        <v>49.25</v>
      </c>
      <c r="G18" s="35">
        <v>99.74</v>
      </c>
    </row>
    <row r="19" spans="1:7" ht="12.75">
      <c r="A19" s="7">
        <f t="shared" si="0"/>
        <v>18</v>
      </c>
      <c r="B19" s="15">
        <v>20</v>
      </c>
      <c r="C19" s="16" t="s">
        <v>20</v>
      </c>
      <c r="D19" s="16" t="s">
        <v>21</v>
      </c>
      <c r="E19" s="34">
        <v>50.43</v>
      </c>
      <c r="F19" s="34">
        <v>49.8</v>
      </c>
      <c r="G19" s="35">
        <v>100.23</v>
      </c>
    </row>
    <row r="20" spans="1:7" ht="12.75">
      <c r="A20" s="7">
        <f t="shared" si="0"/>
        <v>19</v>
      </c>
      <c r="B20" s="15">
        <v>38</v>
      </c>
      <c r="C20" s="16" t="s">
        <v>39</v>
      </c>
      <c r="D20" s="16" t="s">
        <v>21</v>
      </c>
      <c r="E20" s="34">
        <v>49.79</v>
      </c>
      <c r="F20" s="34">
        <v>49.62</v>
      </c>
      <c r="G20" s="35">
        <v>99.41</v>
      </c>
    </row>
    <row r="21" spans="1:7" ht="12.75">
      <c r="A21" s="7">
        <f t="shared" si="0"/>
        <v>20</v>
      </c>
      <c r="B21" s="15">
        <v>11</v>
      </c>
      <c r="C21" s="16" t="s">
        <v>13</v>
      </c>
      <c r="D21" s="16" t="s">
        <v>7</v>
      </c>
      <c r="E21" s="34">
        <v>49.5</v>
      </c>
      <c r="F21" s="34">
        <v>49.25</v>
      </c>
      <c r="G21" s="35">
        <v>98.75</v>
      </c>
    </row>
    <row r="22" spans="1:7" ht="12.75">
      <c r="A22" s="7">
        <f t="shared" si="0"/>
        <v>21</v>
      </c>
      <c r="B22" s="15">
        <v>48</v>
      </c>
      <c r="C22" s="16" t="s">
        <v>28</v>
      </c>
      <c r="D22" s="16" t="s">
        <v>29</v>
      </c>
      <c r="E22" s="34">
        <v>48.91</v>
      </c>
      <c r="F22" s="34">
        <v>47.84</v>
      </c>
      <c r="G22" s="35">
        <v>96.75</v>
      </c>
    </row>
    <row r="23" spans="1:7" ht="12.75">
      <c r="A23" s="7">
        <f t="shared" si="0"/>
        <v>22</v>
      </c>
      <c r="B23" s="15">
        <v>9</v>
      </c>
      <c r="C23" s="16" t="s">
        <v>14</v>
      </c>
      <c r="D23" s="16" t="s">
        <v>15</v>
      </c>
      <c r="E23" s="34">
        <v>47.6</v>
      </c>
      <c r="F23" s="34">
        <v>44.94</v>
      </c>
      <c r="G23" s="35">
        <v>92.54</v>
      </c>
    </row>
    <row r="24" spans="1:7" ht="12.75">
      <c r="A24" s="7">
        <f t="shared" si="0"/>
        <v>23</v>
      </c>
      <c r="B24" s="15">
        <v>16</v>
      </c>
      <c r="C24" s="16" t="s">
        <v>49</v>
      </c>
      <c r="D24" s="16" t="s">
        <v>18</v>
      </c>
      <c r="E24" s="35">
        <v>47.53</v>
      </c>
      <c r="F24" s="34">
        <v>46.28</v>
      </c>
      <c r="G24" s="35">
        <v>93.81</v>
      </c>
    </row>
    <row r="25" spans="1:7" ht="12.75">
      <c r="A25" s="7">
        <f t="shared" si="0"/>
        <v>24</v>
      </c>
      <c r="B25" s="15">
        <v>25</v>
      </c>
      <c r="C25" s="16" t="s">
        <v>41</v>
      </c>
      <c r="D25" s="16" t="s">
        <v>15</v>
      </c>
      <c r="E25" s="35">
        <v>46.92</v>
      </c>
      <c r="F25" s="35">
        <v>45.47</v>
      </c>
      <c r="G25" s="35">
        <v>92.39</v>
      </c>
    </row>
    <row r="26" spans="1:7" ht="12.75">
      <c r="A26" s="7">
        <f t="shared" si="0"/>
        <v>25</v>
      </c>
      <c r="B26" s="15">
        <v>15</v>
      </c>
      <c r="C26" s="16" t="s">
        <v>34</v>
      </c>
      <c r="D26" s="16" t="s">
        <v>35</v>
      </c>
      <c r="E26" s="34">
        <v>46.42</v>
      </c>
      <c r="F26" s="34">
        <v>43.04</v>
      </c>
      <c r="G26" s="35">
        <v>89.46</v>
      </c>
    </row>
    <row r="27" spans="1:7" ht="12.75">
      <c r="A27" s="7">
        <f t="shared" si="0"/>
        <v>26</v>
      </c>
      <c r="B27" s="15">
        <v>21</v>
      </c>
      <c r="C27" s="16" t="s">
        <v>38</v>
      </c>
      <c r="D27" s="16" t="s">
        <v>31</v>
      </c>
      <c r="E27" s="34">
        <v>46.14</v>
      </c>
      <c r="F27" s="34">
        <v>45.38</v>
      </c>
      <c r="G27" s="35">
        <v>91.52</v>
      </c>
    </row>
    <row r="28" spans="1:7" ht="12.75">
      <c r="A28" s="7">
        <f t="shared" si="0"/>
        <v>27</v>
      </c>
      <c r="B28" s="15">
        <v>40</v>
      </c>
      <c r="C28" s="16" t="s">
        <v>10</v>
      </c>
      <c r="D28" s="21" t="s">
        <v>9</v>
      </c>
      <c r="E28" s="34">
        <v>45.97</v>
      </c>
      <c r="F28" s="34">
        <v>43.96</v>
      </c>
      <c r="G28" s="35">
        <v>89.93</v>
      </c>
    </row>
    <row r="29" spans="1:7" ht="12.75">
      <c r="A29" s="7">
        <f t="shared" si="0"/>
        <v>28</v>
      </c>
      <c r="B29" s="15">
        <v>29</v>
      </c>
      <c r="C29" s="21" t="s">
        <v>44</v>
      </c>
      <c r="D29" s="21" t="s">
        <v>45</v>
      </c>
      <c r="E29" s="34">
        <v>45.67</v>
      </c>
      <c r="F29" s="34">
        <v>40.5</v>
      </c>
      <c r="G29" s="35">
        <v>86.17</v>
      </c>
    </row>
    <row r="30" spans="1:7" ht="12.75">
      <c r="A30" s="7">
        <f t="shared" si="0"/>
        <v>29</v>
      </c>
      <c r="B30" s="15">
        <v>37</v>
      </c>
      <c r="C30" s="16" t="s">
        <v>30</v>
      </c>
      <c r="D30" s="21" t="s">
        <v>31</v>
      </c>
      <c r="E30" s="34">
        <v>44.87</v>
      </c>
      <c r="F30" s="34">
        <v>42.98</v>
      </c>
      <c r="G30" s="35">
        <v>87.85</v>
      </c>
    </row>
    <row r="31" spans="1:7" ht="12.75">
      <c r="A31" s="7">
        <f t="shared" si="0"/>
        <v>30</v>
      </c>
      <c r="B31" s="15">
        <v>42</v>
      </c>
      <c r="C31" s="16" t="s">
        <v>22</v>
      </c>
      <c r="D31" s="16" t="s">
        <v>18</v>
      </c>
      <c r="E31" s="34">
        <v>44.36</v>
      </c>
      <c r="F31" s="34">
        <v>43.95</v>
      </c>
      <c r="G31" s="35">
        <v>88.31</v>
      </c>
    </row>
    <row r="32" spans="1:7" ht="12.75">
      <c r="A32" s="7">
        <f t="shared" si="0"/>
        <v>31</v>
      </c>
      <c r="B32" s="15">
        <v>27</v>
      </c>
      <c r="C32" s="16" t="s">
        <v>24</v>
      </c>
      <c r="D32" s="16" t="s">
        <v>21</v>
      </c>
      <c r="E32" s="34">
        <v>43.78</v>
      </c>
      <c r="F32" s="34">
        <v>43.55</v>
      </c>
      <c r="G32" s="35">
        <v>87.33</v>
      </c>
    </row>
    <row r="33" spans="1:7" ht="12.75">
      <c r="A33" s="7">
        <f t="shared" si="0"/>
        <v>32</v>
      </c>
      <c r="B33" s="15">
        <v>22</v>
      </c>
      <c r="C33" s="16" t="s">
        <v>32</v>
      </c>
      <c r="D33" s="16" t="s">
        <v>9</v>
      </c>
      <c r="E33" s="35">
        <v>43.67</v>
      </c>
      <c r="F33" s="34">
        <v>43.51</v>
      </c>
      <c r="G33" s="35">
        <v>87.18</v>
      </c>
    </row>
    <row r="34" spans="1:7" ht="12.75">
      <c r="A34" s="7">
        <f t="shared" si="0"/>
        <v>33</v>
      </c>
      <c r="B34" s="15">
        <v>51</v>
      </c>
      <c r="C34" s="16" t="s">
        <v>50</v>
      </c>
      <c r="D34" s="21" t="s">
        <v>51</v>
      </c>
      <c r="E34" s="35">
        <v>42.24</v>
      </c>
      <c r="F34" s="35">
        <v>40.73</v>
      </c>
      <c r="G34" s="35">
        <v>82.97</v>
      </c>
    </row>
    <row r="35" spans="1:7" ht="12.75">
      <c r="A35" s="7">
        <f t="shared" si="0"/>
        <v>34</v>
      </c>
      <c r="B35" s="15">
        <v>28</v>
      </c>
      <c r="C35" s="16" t="s">
        <v>54</v>
      </c>
      <c r="D35" s="16" t="s">
        <v>55</v>
      </c>
      <c r="E35" s="35">
        <v>39.37</v>
      </c>
      <c r="F35" s="35">
        <v>39.05</v>
      </c>
      <c r="G35" s="35">
        <v>78.42</v>
      </c>
    </row>
    <row r="36" spans="1:7" ht="12.75">
      <c r="A36" s="7">
        <f t="shared" si="0"/>
        <v>35</v>
      </c>
      <c r="B36" s="15">
        <v>18</v>
      </c>
      <c r="C36" s="16" t="s">
        <v>52</v>
      </c>
      <c r="D36" s="16" t="s">
        <v>53</v>
      </c>
      <c r="E36" s="34">
        <v>39.29</v>
      </c>
      <c r="F36" s="34">
        <v>38.83</v>
      </c>
      <c r="G36" s="35">
        <v>78.12</v>
      </c>
    </row>
  </sheetData>
  <printOptions/>
  <pageMargins left="0.78" right="0.4" top="1.38" bottom="0.78" header="0.41" footer="0.5118110236220472"/>
  <pageSetup fitToHeight="0" fitToWidth="1" horizontalDpi="300" verticalDpi="300" orientation="portrait" paperSize="9" r:id="rId2"/>
  <headerFooter alignWithMargins="0">
    <oddHeader>&amp;L&amp;"MS Sans Serif,Fett Kursiv"
Fliege Weit Einhand Herren&amp;C&amp;"MS Sans Serif,Fett"&amp;14 44. Internationales Casting Hallenturnier 26.03.2005 Berlin&amp;R&amp;"MS Sans Serif,Fett"
&amp;"MS Sans Serif,Fett Kursiv"Fly Distance Single Handed Men</oddHeader>
    <oddFooter>&amp;L&amp;8&amp;A&amp;R&amp;O
&amp;8Verband Deutscher Sportfischer e. V.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G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2" bestFit="1" customWidth="1"/>
    <col min="2" max="2" width="4.7109375" style="22" bestFit="1" customWidth="1"/>
    <col min="3" max="3" width="16.7109375" style="22" bestFit="1" customWidth="1"/>
    <col min="4" max="4" width="26.00390625" style="36" bestFit="1" customWidth="1"/>
    <col min="5" max="6" width="9.8515625" style="25" bestFit="1" customWidth="1"/>
    <col min="7" max="7" width="9.421875" style="25" bestFit="1" customWidth="1"/>
    <col min="8" max="16384" width="11.421875" style="25" customWidth="1"/>
  </cols>
  <sheetData>
    <row r="1" spans="1:7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0" t="s">
        <v>105</v>
      </c>
      <c r="F1" s="31" t="s">
        <v>106</v>
      </c>
      <c r="G1" s="31" t="s">
        <v>107</v>
      </c>
    </row>
    <row r="2" spans="1:7" ht="26.25" customHeight="1">
      <c r="A2" s="7">
        <v>1</v>
      </c>
      <c r="B2" s="7">
        <v>100</v>
      </c>
      <c r="C2" s="24" t="s">
        <v>59</v>
      </c>
      <c r="D2" s="24" t="s">
        <v>21</v>
      </c>
      <c r="E2" s="37">
        <v>50</v>
      </c>
      <c r="F2" s="37">
        <v>49.69</v>
      </c>
      <c r="G2" s="33">
        <v>99.69</v>
      </c>
    </row>
    <row r="3" spans="1:7" ht="12.75">
      <c r="A3" s="7">
        <f aca="true" t="shared" si="0" ref="A3:A9">A2+1</f>
        <v>2</v>
      </c>
      <c r="B3" s="7">
        <v>102</v>
      </c>
      <c r="C3" s="24" t="s">
        <v>60</v>
      </c>
      <c r="D3" s="24" t="s">
        <v>7</v>
      </c>
      <c r="E3" s="37">
        <v>45.48</v>
      </c>
      <c r="F3" s="37">
        <v>44.66</v>
      </c>
      <c r="G3" s="33">
        <v>90.14</v>
      </c>
    </row>
    <row r="4" spans="1:7" ht="12.75">
      <c r="A4" s="7">
        <f t="shared" si="0"/>
        <v>3</v>
      </c>
      <c r="B4" s="7">
        <v>103</v>
      </c>
      <c r="C4" s="24" t="s">
        <v>61</v>
      </c>
      <c r="D4" s="24" t="s">
        <v>12</v>
      </c>
      <c r="E4" s="37">
        <v>45.38</v>
      </c>
      <c r="F4" s="37">
        <v>44.8</v>
      </c>
      <c r="G4" s="33">
        <v>90.18</v>
      </c>
    </row>
    <row r="5" spans="1:7" ht="23.25" customHeight="1">
      <c r="A5" s="7">
        <f t="shared" si="0"/>
        <v>4</v>
      </c>
      <c r="B5" s="15">
        <v>104</v>
      </c>
      <c r="C5" s="15" t="str">
        <f>'D2 LD'!$B$1</f>
        <v>St.#</v>
      </c>
      <c r="D5" s="26" t="s">
        <v>57</v>
      </c>
      <c r="E5" s="38">
        <v>38.63</v>
      </c>
      <c r="F5" s="38">
        <v>37.98</v>
      </c>
      <c r="G5" s="35">
        <v>76.61</v>
      </c>
    </row>
    <row r="6" spans="1:7" ht="12.75">
      <c r="A6" s="7">
        <f t="shared" si="0"/>
        <v>5</v>
      </c>
      <c r="B6" s="15">
        <v>112</v>
      </c>
      <c r="C6" s="26" t="s">
        <v>62</v>
      </c>
      <c r="D6" s="26" t="s">
        <v>31</v>
      </c>
      <c r="E6" s="38">
        <v>38.42</v>
      </c>
      <c r="F6" s="38">
        <v>36.99</v>
      </c>
      <c r="G6" s="35">
        <v>75.41</v>
      </c>
    </row>
    <row r="7" spans="1:7" ht="12.75">
      <c r="A7" s="7">
        <f t="shared" si="0"/>
        <v>6</v>
      </c>
      <c r="B7" s="15">
        <v>116</v>
      </c>
      <c r="C7" s="26" t="s">
        <v>58</v>
      </c>
      <c r="D7" s="26" t="s">
        <v>45</v>
      </c>
      <c r="E7" s="38">
        <v>38.23</v>
      </c>
      <c r="F7" s="38">
        <v>37.97</v>
      </c>
      <c r="G7" s="35">
        <v>76.2</v>
      </c>
    </row>
    <row r="8" spans="1:7" ht="12.75">
      <c r="A8" s="7">
        <f t="shared" si="0"/>
        <v>7</v>
      </c>
      <c r="B8" s="15">
        <v>115</v>
      </c>
      <c r="C8" s="26" t="s">
        <v>64</v>
      </c>
      <c r="D8" s="26" t="s">
        <v>51</v>
      </c>
      <c r="E8" s="38">
        <v>31.03</v>
      </c>
      <c r="F8" s="38">
        <v>28.34</v>
      </c>
      <c r="G8" s="35">
        <v>59.37</v>
      </c>
    </row>
    <row r="9" spans="1:7" ht="12.75">
      <c r="A9" s="7">
        <f t="shared" si="0"/>
        <v>8</v>
      </c>
      <c r="B9" s="15">
        <v>106</v>
      </c>
      <c r="C9" s="26" t="s">
        <v>63</v>
      </c>
      <c r="D9" s="26" t="s">
        <v>51</v>
      </c>
      <c r="E9" s="38">
        <v>29.69</v>
      </c>
      <c r="F9" s="38">
        <v>28.74</v>
      </c>
      <c r="G9" s="35">
        <v>58.43</v>
      </c>
    </row>
  </sheetData>
  <printOptions/>
  <pageMargins left="0.77" right="0.52" top="1.37" bottom="0.8" header="0.4" footer="0.5118110236220472"/>
  <pageSetup fitToHeight="0" fitToWidth="1" horizontalDpi="300" verticalDpi="300" orientation="portrait" paperSize="9" r:id="rId2"/>
  <headerFooter alignWithMargins="0">
    <oddHeader>&amp;L&amp;"MS Sans Serif,Fett Kursiv"
Fliege Weit Einhand Damen&amp;C&amp;"MS Sans Serif,Fett"&amp;14 44. Internationales Casting Hallenturnier 26.03.2005 Berlin&amp;R&amp;"MS Sans Serif,Fett"
&amp;"MS Sans Serif,Fett Kursiv"Fly Distance Single Handed Ladies</oddHeader>
    <oddFooter>&amp;L&amp;8&amp;A&amp;R&amp;O
&amp;8Verband Deutscher Sportfischer e. V.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0">
    <pageSetUpPr fitToPage="1"/>
  </sheetPr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20.140625" style="36" bestFit="1" customWidth="1"/>
    <col min="4" max="4" width="21.7109375" style="36" bestFit="1" customWidth="1"/>
    <col min="5" max="6" width="9.8515625" style="25" bestFit="1" customWidth="1"/>
    <col min="7" max="7" width="9.421875" style="25" bestFit="1" customWidth="1"/>
    <col min="8" max="16384" width="11.421875" style="25" customWidth="1"/>
  </cols>
  <sheetData>
    <row r="1" spans="1:7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0" t="s">
        <v>105</v>
      </c>
      <c r="F1" s="31" t="s">
        <v>106</v>
      </c>
      <c r="G1" s="31" t="s">
        <v>107</v>
      </c>
    </row>
    <row r="2" spans="1:7" ht="26.25" customHeight="1">
      <c r="A2" s="7">
        <v>1</v>
      </c>
      <c r="B2" s="7">
        <v>68</v>
      </c>
      <c r="C2" s="13" t="s">
        <v>75</v>
      </c>
      <c r="D2" s="8" t="s">
        <v>35</v>
      </c>
      <c r="E2" s="32">
        <v>52.64</v>
      </c>
      <c r="F2" s="32">
        <v>52.19</v>
      </c>
      <c r="G2" s="33">
        <v>104.83</v>
      </c>
    </row>
    <row r="3" spans="1:7" ht="12.75">
      <c r="A3" s="7">
        <f aca="true" t="shared" si="0" ref="A3:A16">A2+1</f>
        <v>2</v>
      </c>
      <c r="B3" s="7">
        <v>39</v>
      </c>
      <c r="C3" s="13" t="s">
        <v>77</v>
      </c>
      <c r="D3" s="13" t="s">
        <v>48</v>
      </c>
      <c r="E3" s="32">
        <v>48.77</v>
      </c>
      <c r="F3" s="32">
        <v>47.3</v>
      </c>
      <c r="G3" s="33">
        <v>96.07</v>
      </c>
    </row>
    <row r="4" spans="1:7" ht="12.75">
      <c r="A4" s="7">
        <f t="shared" si="0"/>
        <v>3</v>
      </c>
      <c r="B4" s="7">
        <v>61</v>
      </c>
      <c r="C4" s="13" t="s">
        <v>71</v>
      </c>
      <c r="D4" s="8" t="s">
        <v>51</v>
      </c>
      <c r="E4" s="32">
        <v>48.58</v>
      </c>
      <c r="F4" s="32">
        <v>47.35</v>
      </c>
      <c r="G4" s="33">
        <v>95.93</v>
      </c>
    </row>
    <row r="5" spans="1:7" ht="23.25" customHeight="1">
      <c r="A5" s="7">
        <f t="shared" si="0"/>
        <v>4</v>
      </c>
      <c r="B5" s="15">
        <v>62</v>
      </c>
      <c r="C5" s="15" t="str">
        <f>'D2 LD'!$B$1</f>
        <v>St.#</v>
      </c>
      <c r="D5" s="21" t="s">
        <v>48</v>
      </c>
      <c r="E5" s="34">
        <v>48.15</v>
      </c>
      <c r="F5" s="34">
        <v>46.1</v>
      </c>
      <c r="G5" s="35">
        <v>94.25</v>
      </c>
    </row>
    <row r="6" spans="1:7" ht="12.75">
      <c r="A6" s="7">
        <f t="shared" si="0"/>
        <v>5</v>
      </c>
      <c r="B6" s="15">
        <v>6</v>
      </c>
      <c r="C6" s="16" t="s">
        <v>66</v>
      </c>
      <c r="D6" s="16" t="s">
        <v>67</v>
      </c>
      <c r="E6" s="34">
        <v>47.57</v>
      </c>
      <c r="F6" s="34">
        <v>46.99</v>
      </c>
      <c r="G6" s="35">
        <v>94.56</v>
      </c>
    </row>
    <row r="7" spans="1:7" ht="12.75">
      <c r="A7" s="7">
        <f t="shared" si="0"/>
        <v>6</v>
      </c>
      <c r="B7" s="15">
        <v>2</v>
      </c>
      <c r="C7" s="16" t="s">
        <v>72</v>
      </c>
      <c r="D7" s="16" t="s">
        <v>57</v>
      </c>
      <c r="E7" s="34">
        <v>47.33</v>
      </c>
      <c r="F7" s="34">
        <v>47.3</v>
      </c>
      <c r="G7" s="35">
        <v>94.63</v>
      </c>
    </row>
    <row r="8" spans="1:7" ht="12.75">
      <c r="A8" s="7">
        <f t="shared" si="0"/>
        <v>7</v>
      </c>
      <c r="B8" s="15">
        <v>7</v>
      </c>
      <c r="C8" s="16" t="s">
        <v>68</v>
      </c>
      <c r="D8" s="16" t="s">
        <v>69</v>
      </c>
      <c r="E8" s="34">
        <v>44.16</v>
      </c>
      <c r="F8" s="34">
        <v>41.16</v>
      </c>
      <c r="G8" s="35">
        <v>85.32</v>
      </c>
    </row>
    <row r="9" spans="1:7" ht="12.75">
      <c r="A9" s="7">
        <f t="shared" si="0"/>
        <v>8</v>
      </c>
      <c r="B9" s="15">
        <v>1</v>
      </c>
      <c r="C9" s="16" t="s">
        <v>74</v>
      </c>
      <c r="D9" s="16" t="s">
        <v>51</v>
      </c>
      <c r="E9" s="35">
        <v>44</v>
      </c>
      <c r="F9" s="35">
        <v>43.3</v>
      </c>
      <c r="G9" s="35">
        <v>87.3</v>
      </c>
    </row>
    <row r="10" spans="1:7" ht="12.75">
      <c r="A10" s="7">
        <f t="shared" si="0"/>
        <v>9</v>
      </c>
      <c r="B10" s="15">
        <v>67</v>
      </c>
      <c r="C10" s="16" t="s">
        <v>80</v>
      </c>
      <c r="D10" s="21" t="s">
        <v>81</v>
      </c>
      <c r="E10" s="34">
        <v>43.37</v>
      </c>
      <c r="F10" s="34">
        <v>42.83</v>
      </c>
      <c r="G10" s="35">
        <v>86.2</v>
      </c>
    </row>
    <row r="11" spans="1:7" ht="12.75">
      <c r="A11" s="7">
        <f t="shared" si="0"/>
        <v>10</v>
      </c>
      <c r="B11" s="15">
        <v>64</v>
      </c>
      <c r="C11" s="16" t="s">
        <v>78</v>
      </c>
      <c r="D11" s="21" t="s">
        <v>31</v>
      </c>
      <c r="E11" s="34">
        <v>43.09</v>
      </c>
      <c r="F11" s="34">
        <v>41.94</v>
      </c>
      <c r="G11" s="35">
        <v>85.03</v>
      </c>
    </row>
    <row r="12" spans="1:7" ht="12.75">
      <c r="A12" s="7">
        <f t="shared" si="0"/>
        <v>11</v>
      </c>
      <c r="B12" s="15">
        <v>63</v>
      </c>
      <c r="C12" s="16" t="s">
        <v>79</v>
      </c>
      <c r="D12" s="21" t="s">
        <v>55</v>
      </c>
      <c r="E12" s="35">
        <v>42.97</v>
      </c>
      <c r="F12" s="35">
        <v>40.35</v>
      </c>
      <c r="G12" s="35">
        <v>83.32</v>
      </c>
    </row>
    <row r="13" spans="1:7" ht="12.75">
      <c r="A13" s="7">
        <f t="shared" si="0"/>
        <v>12</v>
      </c>
      <c r="B13" s="15">
        <v>3</v>
      </c>
      <c r="C13" s="16" t="s">
        <v>65</v>
      </c>
      <c r="D13" s="16" t="s">
        <v>35</v>
      </c>
      <c r="E13" s="34">
        <v>42.35</v>
      </c>
      <c r="F13" s="34">
        <v>41.69</v>
      </c>
      <c r="G13" s="35">
        <v>84.04</v>
      </c>
    </row>
    <row r="14" spans="1:7" ht="12.75">
      <c r="A14" s="7">
        <f t="shared" si="0"/>
        <v>13</v>
      </c>
      <c r="B14" s="15">
        <v>5</v>
      </c>
      <c r="C14" s="16" t="s">
        <v>82</v>
      </c>
      <c r="D14" s="16" t="s">
        <v>48</v>
      </c>
      <c r="E14" s="34">
        <v>39.71</v>
      </c>
      <c r="F14" s="34">
        <v>36.13</v>
      </c>
      <c r="G14" s="35">
        <v>75.84</v>
      </c>
    </row>
    <row r="15" spans="1:7" ht="12.75">
      <c r="A15" s="7">
        <f t="shared" si="0"/>
        <v>14</v>
      </c>
      <c r="B15" s="15">
        <v>60</v>
      </c>
      <c r="C15" s="16" t="s">
        <v>70</v>
      </c>
      <c r="D15" s="21" t="s">
        <v>35</v>
      </c>
      <c r="E15" s="34">
        <v>38.68</v>
      </c>
      <c r="F15" s="34">
        <v>37.58</v>
      </c>
      <c r="G15" s="35">
        <v>76.26</v>
      </c>
    </row>
    <row r="16" spans="1:7" ht="12.75">
      <c r="A16" s="7">
        <f t="shared" si="0"/>
        <v>15</v>
      </c>
      <c r="B16" s="15">
        <v>4</v>
      </c>
      <c r="C16" s="16" t="s">
        <v>73</v>
      </c>
      <c r="D16" s="16" t="s">
        <v>51</v>
      </c>
      <c r="E16" s="34">
        <v>34.54</v>
      </c>
      <c r="F16" s="34">
        <v>33.82</v>
      </c>
      <c r="G16" s="35">
        <v>68.36</v>
      </c>
    </row>
  </sheetData>
  <printOptions/>
  <pageMargins left="0.78" right="0.4" top="1.38" bottom="0.78" header="0.41" footer="0.5118110236220472"/>
  <pageSetup fitToHeight="0" fitToWidth="1" horizontalDpi="300" verticalDpi="300" orientation="portrait" paperSize="9" r:id="rId1"/>
  <headerFooter alignWithMargins="0">
    <oddHeader>&amp;L&amp;"MS Sans Serif,Fett Kursiv"
Fliege Weit Einhand ABS&amp;C&amp;"MS Sans Serif,Fett"&amp;14 44. Internationales Casting Hallenturnier 26.03.2005 Berlin&amp;R&amp;"MS Sans Serif,Fett"
&amp;"MS Sans Serif,Fett Kursiv"Fly Distance Single Handed ABS</oddHeader>
    <oddFooter>&amp;L&amp;8&amp;A&amp;R&amp;O
&amp;8Verband Deutscher Sportfischer e. V.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>
    <pageSetUpPr fitToPage="1"/>
  </sheetPr>
  <dimension ref="A1:G1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2" bestFit="1" customWidth="1"/>
    <col min="2" max="2" width="4.7109375" style="22" bestFit="1" customWidth="1"/>
    <col min="3" max="3" width="18.57421875" style="36" bestFit="1" customWidth="1"/>
    <col min="4" max="4" width="26.00390625" style="36" bestFit="1" customWidth="1"/>
    <col min="5" max="6" width="9.8515625" style="25" bestFit="1" customWidth="1"/>
    <col min="7" max="7" width="9.421875" style="25" bestFit="1" customWidth="1"/>
    <col min="8" max="16384" width="11.421875" style="25" customWidth="1"/>
  </cols>
  <sheetData>
    <row r="1" spans="1:7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0" t="s">
        <v>105</v>
      </c>
      <c r="F1" s="31" t="s">
        <v>106</v>
      </c>
      <c r="G1" s="31" t="s">
        <v>107</v>
      </c>
    </row>
    <row r="2" spans="1:7" ht="26.25" customHeight="1">
      <c r="A2" s="7">
        <v>1</v>
      </c>
      <c r="B2" s="7">
        <v>85</v>
      </c>
      <c r="C2" s="13" t="s">
        <v>84</v>
      </c>
      <c r="D2" s="13" t="s">
        <v>9</v>
      </c>
      <c r="E2" s="33">
        <v>57.17</v>
      </c>
      <c r="F2" s="33">
        <v>53.34</v>
      </c>
      <c r="G2" s="33">
        <v>110.51</v>
      </c>
    </row>
    <row r="3" spans="1:7" ht="12.75">
      <c r="A3" s="7">
        <f aca="true" t="shared" si="0" ref="A3:A12">A2+1</f>
        <v>2</v>
      </c>
      <c r="B3" s="7">
        <v>83</v>
      </c>
      <c r="C3" s="13" t="s">
        <v>86</v>
      </c>
      <c r="D3" s="13" t="s">
        <v>81</v>
      </c>
      <c r="E3" s="33">
        <v>50.99</v>
      </c>
      <c r="F3" s="33">
        <v>50.65</v>
      </c>
      <c r="G3" s="33">
        <v>101.64</v>
      </c>
    </row>
    <row r="4" spans="1:7" ht="12.75">
      <c r="A4" s="7">
        <f t="shared" si="0"/>
        <v>3</v>
      </c>
      <c r="B4" s="7">
        <v>87</v>
      </c>
      <c r="C4" s="13" t="s">
        <v>85</v>
      </c>
      <c r="D4" s="13" t="s">
        <v>48</v>
      </c>
      <c r="E4" s="33">
        <v>50.03</v>
      </c>
      <c r="F4" s="33">
        <v>49.32</v>
      </c>
      <c r="G4" s="33">
        <v>99.35</v>
      </c>
    </row>
    <row r="5" spans="1:7" ht="23.25" customHeight="1">
      <c r="A5" s="7">
        <f t="shared" si="0"/>
        <v>4</v>
      </c>
      <c r="B5" s="15">
        <v>86</v>
      </c>
      <c r="C5" s="15" t="str">
        <f>'D2 LD'!$B$1</f>
        <v>St.#</v>
      </c>
      <c r="D5" s="16" t="s">
        <v>90</v>
      </c>
      <c r="E5" s="35">
        <v>48.59</v>
      </c>
      <c r="F5" s="35">
        <v>47.33</v>
      </c>
      <c r="G5" s="35">
        <v>95.92</v>
      </c>
    </row>
    <row r="6" spans="1:7" ht="12.75">
      <c r="A6" s="7">
        <f t="shared" si="0"/>
        <v>5</v>
      </c>
      <c r="B6" s="15">
        <v>88</v>
      </c>
      <c r="C6" s="16" t="s">
        <v>87</v>
      </c>
      <c r="D6" s="16" t="s">
        <v>81</v>
      </c>
      <c r="E6" s="38">
        <v>45.88</v>
      </c>
      <c r="F6" s="38">
        <v>42.69</v>
      </c>
      <c r="G6" s="35">
        <v>88.57</v>
      </c>
    </row>
    <row r="7" spans="1:7" ht="12.75">
      <c r="A7" s="7">
        <f t="shared" si="0"/>
        <v>6</v>
      </c>
      <c r="B7" s="15">
        <v>69</v>
      </c>
      <c r="C7" s="16" t="s">
        <v>88</v>
      </c>
      <c r="D7" s="16" t="s">
        <v>45</v>
      </c>
      <c r="E7" s="34">
        <v>43.25</v>
      </c>
      <c r="F7" s="34">
        <v>40.57</v>
      </c>
      <c r="G7" s="35">
        <v>83.82</v>
      </c>
    </row>
    <row r="8" spans="1:7" ht="12.75">
      <c r="A8" s="7">
        <f t="shared" si="0"/>
        <v>7</v>
      </c>
      <c r="B8" s="15">
        <v>81</v>
      </c>
      <c r="C8" s="16" t="s">
        <v>83</v>
      </c>
      <c r="D8" s="16" t="s">
        <v>45</v>
      </c>
      <c r="E8" s="35">
        <v>42.79</v>
      </c>
      <c r="F8" s="35">
        <v>41.57</v>
      </c>
      <c r="G8" s="35">
        <v>84.36</v>
      </c>
    </row>
    <row r="9" spans="1:7" ht="12.75">
      <c r="A9" s="7">
        <f t="shared" si="0"/>
        <v>8</v>
      </c>
      <c r="B9" s="15">
        <v>8</v>
      </c>
      <c r="C9" s="16" t="s">
        <v>91</v>
      </c>
      <c r="D9" s="16" t="s">
        <v>92</v>
      </c>
      <c r="E9" s="34">
        <v>42.31</v>
      </c>
      <c r="F9" s="34">
        <v>39.44</v>
      </c>
      <c r="G9" s="35">
        <v>81.75</v>
      </c>
    </row>
    <row r="10" spans="1:7" ht="12.75">
      <c r="A10" s="7">
        <f t="shared" si="0"/>
        <v>9</v>
      </c>
      <c r="B10" s="15">
        <v>70</v>
      </c>
      <c r="C10" s="16" t="s">
        <v>93</v>
      </c>
      <c r="D10" s="16" t="s">
        <v>51</v>
      </c>
      <c r="E10" s="34">
        <v>37</v>
      </c>
      <c r="F10" s="34">
        <v>34.76</v>
      </c>
      <c r="G10" s="35">
        <v>71.76</v>
      </c>
    </row>
    <row r="11" spans="1:7" ht="12.75">
      <c r="A11" s="7">
        <f t="shared" si="0"/>
        <v>10</v>
      </c>
      <c r="B11" s="15">
        <v>89</v>
      </c>
      <c r="C11" s="16" t="s">
        <v>94</v>
      </c>
      <c r="D11" s="16" t="s">
        <v>51</v>
      </c>
      <c r="E11" s="38"/>
      <c r="F11" s="38"/>
      <c r="G11" s="35">
        <v>0</v>
      </c>
    </row>
    <row r="12" spans="1:7" ht="12.75">
      <c r="A12" s="7">
        <f t="shared" si="0"/>
        <v>11</v>
      </c>
      <c r="B12" s="15">
        <v>90</v>
      </c>
      <c r="C12" s="16" t="s">
        <v>95</v>
      </c>
      <c r="D12" s="16" t="s">
        <v>55</v>
      </c>
      <c r="E12" s="38"/>
      <c r="F12" s="38"/>
      <c r="G12" s="35">
        <v>0</v>
      </c>
    </row>
  </sheetData>
  <printOptions/>
  <pageMargins left="0.78" right="0.4" top="1.38" bottom="0.78" header="0.41" footer="0.5118110236220472"/>
  <pageSetup fitToHeight="0" fitToWidth="1" horizontalDpi="300" verticalDpi="300" orientation="portrait" paperSize="9" r:id="rId1"/>
  <headerFooter alignWithMargins="0">
    <oddHeader>&amp;L&amp;"MS Sans Serif,Fett Kursiv"
Fliege Weit Einhand AJM&amp;C&amp;"MS Sans Serif,Fett"&amp;14 44. Internationales Casting Hallenturnier 26.03.2005 Berlin&amp;R&amp;"MS Sans Serif,Fett"
&amp;"MS Sans Serif,Fett Kursiv"Fly Distance Single Handed AJM</oddHeader>
    <oddFooter>&amp;L&amp;8&amp;A&amp;R&amp;O
&amp;8Verband Deutscher Sportfischer e. V.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Klamet</cp:lastModifiedBy>
  <dcterms:created xsi:type="dcterms:W3CDTF">2005-03-26T13:08:49Z</dcterms:created>
  <dcterms:modified xsi:type="dcterms:W3CDTF">2005-03-26T16:17:11Z</dcterms:modified>
  <cp:category/>
  <cp:version/>
  <cp:contentType/>
  <cp:contentStatus/>
</cp:coreProperties>
</file>