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<sst xmlns="http://schemas.openxmlformats.org/spreadsheetml/2006/main" count="119" uniqueCount="74">
  <si>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</si>
  <si>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</si>
  <si>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</si>
  <si>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</si>
  <si>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</si>
  <si>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</si>
  <si>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</si>
  <si>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</si>
  <si>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</si>
  <si>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</si>
  <si>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1. Wurf</t>
  </si>
  <si>
    <t>2. Wurf</t>
  </si>
  <si>
    <t>gesamt</t>
  </si>
  <si>
    <t>Präzision</t>
  </si>
  <si>
    <t>Ziel</t>
  </si>
  <si>
    <t>m</t>
  </si>
  <si>
    <t>Punkte</t>
  </si>
  <si>
    <t xml:space="preserve"> </t>
  </si>
  <si>
    <t>Ergebnisliste BCAV Jedermannturnier Berlin am 10. September 2006 Stadion Buschallee</t>
  </si>
  <si>
    <t>Wagner</t>
  </si>
  <si>
    <t>Frank</t>
  </si>
  <si>
    <t>LV Berlin-Brandenburg</t>
  </si>
  <si>
    <t>LM</t>
  </si>
  <si>
    <t>Weigel</t>
  </si>
  <si>
    <t>Thomas</t>
  </si>
  <si>
    <t>SC Borussia 1920 Friedrichsf.</t>
  </si>
  <si>
    <t>Gabrielczyk</t>
  </si>
  <si>
    <t>Andreas</t>
  </si>
  <si>
    <t>DAV Castingzentrum</t>
  </si>
  <si>
    <t>Heine</t>
  </si>
  <si>
    <t>Jens</t>
  </si>
  <si>
    <t>Matthes</t>
  </si>
  <si>
    <t>Katharina</t>
  </si>
  <si>
    <t>LD</t>
  </si>
  <si>
    <t>Erdmann</t>
  </si>
  <si>
    <t>Jeannette</t>
  </si>
  <si>
    <t>Schulz</t>
  </si>
  <si>
    <t>Conny</t>
  </si>
  <si>
    <t>Demin</t>
  </si>
  <si>
    <t>Evgeni</t>
  </si>
  <si>
    <t>BJM</t>
  </si>
  <si>
    <t>Kuhfahl</t>
  </si>
  <si>
    <t>Jean-Paul</t>
  </si>
  <si>
    <t>Fischer</t>
  </si>
  <si>
    <t>Daniel</t>
  </si>
  <si>
    <t>CJM</t>
  </si>
  <si>
    <t>Steffen</t>
  </si>
  <si>
    <t>AJM</t>
  </si>
  <si>
    <t>Michelle</t>
  </si>
  <si>
    <t>DJW</t>
  </si>
  <si>
    <t>Nowak</t>
  </si>
  <si>
    <t>Behlert</t>
  </si>
  <si>
    <t>Detlef</t>
  </si>
  <si>
    <t>S</t>
  </si>
  <si>
    <t>Lutz</t>
  </si>
  <si>
    <t>Frahm</t>
  </si>
  <si>
    <t>Manfred</t>
  </si>
  <si>
    <t>Bartel</t>
  </si>
  <si>
    <t>Rudi</t>
  </si>
  <si>
    <t>FK</t>
  </si>
  <si>
    <t>Zimmermann</t>
  </si>
  <si>
    <t>Baatz</t>
  </si>
  <si>
    <t>Eric</t>
  </si>
  <si>
    <t>Andrea</t>
  </si>
  <si>
    <t>Fröschke</t>
  </si>
  <si>
    <t>Werner</t>
  </si>
  <si>
    <t>Jedermann</t>
  </si>
  <si>
    <t>Zippan</t>
  </si>
  <si>
    <t>AV Spreetal</t>
  </si>
  <si>
    <t>Jäckel</t>
  </si>
  <si>
    <t>Georg</t>
  </si>
  <si>
    <t>Dittmann</t>
  </si>
  <si>
    <t>Gabi</t>
  </si>
  <si>
    <t>Gregor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</si>
</sst>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8" fontId="5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" fontId="5" fillId="0" borderId="2" xfId="0" applyNumberFormat="1" applyFont="1" applyFill="1" applyBorder="1" applyAlignment="1" applyProtection="1">
      <alignment horizontal="center" shrinkToFit="1"/>
      <protection/>
    </xf>
    <xf numFmtId="4" fontId="5" fillId="0" borderId="3" xfId="0" applyNumberFormat="1" applyFont="1" applyFill="1" applyBorder="1" applyAlignment="1" applyProtection="1">
      <alignment horizontal="center" shrinkToFit="1"/>
      <protection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4" fontId="5" fillId="0" borderId="2" xfId="0" applyNumberFormat="1" applyFont="1" applyFill="1" applyBorder="1" applyAlignment="1" applyProtection="1">
      <alignment horizontal="left" shrinkToFit="1"/>
      <protection/>
    </xf>
    <xf numFmtId="4" fontId="5" fillId="0" borderId="4" xfId="0" applyNumberFormat="1" applyFont="1" applyFill="1" applyBorder="1" applyAlignment="1" applyProtection="1">
      <alignment horizontal="left" shrinkToFit="1"/>
      <protection/>
    </xf>
    <xf numFmtId="4" fontId="5" fillId="0" borderId="3" xfId="0" applyNumberFormat="1" applyFont="1" applyFill="1" applyBorder="1" applyAlignment="1" applyProtection="1">
      <alignment horizontal="left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5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1.57421875" style="28" customWidth="1"/>
    <col min="2" max="2" width="8.421875" style="28" customWidth="1"/>
    <col min="3" max="3" width="21.140625" style="28" customWidth="1"/>
    <col min="4" max="4" width="6.140625" style="29" customWidth="1"/>
    <col min="5" max="5" width="8.00390625" style="1" customWidth="1"/>
    <col min="6" max="6" width="10.00390625" style="3" customWidth="1"/>
    <col min="7" max="7" width="10.00390625" style="2" customWidth="1"/>
    <col min="8" max="8" width="10.00390625" style="3" customWidth="1"/>
    <col min="9" max="9" width="6.8515625" style="6" customWidth="1"/>
    <col min="10" max="10" width="5.7109375" style="6" customWidth="1"/>
    <col min="11" max="11" width="7.57421875" style="3" customWidth="1"/>
    <col min="12" max="12" width="8.28125" style="4" customWidth="1"/>
    <col min="13" max="13" width="10.00390625" style="4" customWidth="1"/>
    <col min="14" max="16384" width="10.00390625" style="5" customWidth="1"/>
  </cols>
  <sheetData>
    <row r="1" spans="1:13" s="12" customFormat="1" ht="12.75">
      <c r="A1" s="31" t="s">
        <v>18</v>
      </c>
      <c r="B1" s="31"/>
      <c r="C1" s="31"/>
      <c r="D1" s="31"/>
      <c r="E1" s="31"/>
      <c r="F1" s="31"/>
      <c r="G1" s="31"/>
      <c r="H1" s="31"/>
      <c r="I1" s="8"/>
      <c r="J1" s="8"/>
      <c r="K1" s="9"/>
      <c r="L1" s="10"/>
      <c r="M1" s="11"/>
    </row>
    <row r="2" spans="1:13" s="12" customFormat="1" ht="12.75">
      <c r="A2" s="24"/>
      <c r="B2" s="24"/>
      <c r="C2" s="24"/>
      <c r="D2" s="25"/>
      <c r="E2" s="13"/>
      <c r="F2" s="9"/>
      <c r="G2" s="14"/>
      <c r="H2" s="9"/>
      <c r="I2" s="8"/>
      <c r="J2" s="8"/>
      <c r="K2" s="9"/>
      <c r="L2" s="10"/>
      <c r="M2" s="10"/>
    </row>
    <row r="3" spans="1:84" s="7" customFormat="1" ht="12.75">
      <c r="A3" s="26" t="s">
        <v>0</v>
      </c>
      <c r="B3" s="26" t="s">
        <v>1</v>
      </c>
      <c r="C3" s="26" t="s">
        <v>2</v>
      </c>
      <c r="D3" s="27" t="s">
        <v>3</v>
      </c>
      <c r="E3" s="34" t="s">
        <v>4</v>
      </c>
      <c r="F3" s="36" t="s">
        <v>5</v>
      </c>
      <c r="G3" s="37"/>
      <c r="H3" s="38"/>
      <c r="I3" s="23" t="s">
        <v>6</v>
      </c>
      <c r="J3" s="23" t="s">
        <v>6</v>
      </c>
      <c r="K3" s="32" t="s">
        <v>7</v>
      </c>
      <c r="L3" s="33"/>
      <c r="M3" s="30" t="s">
        <v>8</v>
      </c>
      <c r="N3" s="3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7" customFormat="1" ht="12.75">
      <c r="A4" s="26"/>
      <c r="B4" s="26"/>
      <c r="C4" s="26"/>
      <c r="D4" s="27"/>
      <c r="E4" s="15"/>
      <c r="F4" s="21" t="s">
        <v>10</v>
      </c>
      <c r="G4" s="22" t="s">
        <v>11</v>
      </c>
      <c r="H4" s="21" t="s">
        <v>12</v>
      </c>
      <c r="I4" s="23" t="s">
        <v>13</v>
      </c>
      <c r="J4" s="18" t="s">
        <v>14</v>
      </c>
      <c r="K4" s="21" t="s">
        <v>15</v>
      </c>
      <c r="L4" s="20" t="s">
        <v>16</v>
      </c>
      <c r="M4" s="1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</row>
    <row r="5" spans="1:84" s="7" customFormat="1" ht="12.75">
      <c r="A5" s="26" t="s">
        <v>19</v>
      </c>
      <c r="B5" s="26" t="s">
        <v>20</v>
      </c>
      <c r="C5" s="26" t="s">
        <v>21</v>
      </c>
      <c r="D5" s="27" t="s">
        <v>22</v>
      </c>
      <c r="E5" s="15">
        <v>95</v>
      </c>
      <c r="F5" s="7">
        <v>53.49</v>
      </c>
      <c r="G5" s="17">
        <v>47.63</v>
      </c>
      <c r="H5" s="16">
        <f>SUM(F5,G5)</f>
        <v>101.12</v>
      </c>
      <c r="I5" s="7">
        <v>96</v>
      </c>
      <c r="J5" s="18">
        <v>90</v>
      </c>
      <c r="K5" s="16">
        <v>62.35</v>
      </c>
      <c r="L5" s="19">
        <f aca="true" t="shared" si="0" ref="L5:L35">K5*1.5</f>
        <v>93.525</v>
      </c>
      <c r="M5" s="19">
        <f aca="true" t="shared" si="1" ref="M5:M35">SUM(I5,J5,L5)</f>
        <v>279.525</v>
      </c>
      <c r="N5" s="19">
        <f>SUM(E5,H5,I5,J5,L5)</f>
        <v>475.645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</row>
    <row r="6" spans="1:84" s="7" customFormat="1" ht="12.75">
      <c r="A6" s="26" t="s">
        <v>23</v>
      </c>
      <c r="B6" s="26" t="s">
        <v>24</v>
      </c>
      <c r="C6" s="26" t="s">
        <v>25</v>
      </c>
      <c r="D6" s="27" t="s">
        <v>22</v>
      </c>
      <c r="E6" s="15">
        <v>95</v>
      </c>
      <c r="F6" s="7">
        <v>44.27</v>
      </c>
      <c r="G6" s="17">
        <v>41.73</v>
      </c>
      <c r="H6" s="16">
        <f>SUM(F6,G6)</f>
        <v>86</v>
      </c>
      <c r="I6" s="7">
        <v>94</v>
      </c>
      <c r="J6" s="18">
        <v>85</v>
      </c>
      <c r="K6" s="16">
        <v>60.93</v>
      </c>
      <c r="L6" s="19">
        <f t="shared" si="0"/>
        <v>91.395</v>
      </c>
      <c r="M6" s="19">
        <f t="shared" si="1"/>
        <v>270.395</v>
      </c>
      <c r="N6" s="19">
        <f>SUM(E6,H6,I6,J6,L6)</f>
        <v>451.395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</row>
    <row r="7" spans="1:84" s="7" customFormat="1" ht="12.75">
      <c r="A7" s="26" t="s">
        <v>26</v>
      </c>
      <c r="B7" s="26" t="s">
        <v>27</v>
      </c>
      <c r="C7" s="26" t="s">
        <v>28</v>
      </c>
      <c r="D7" s="27" t="s">
        <v>22</v>
      </c>
      <c r="E7" s="15">
        <v>85</v>
      </c>
      <c r="F7" s="7">
        <v>46.41</v>
      </c>
      <c r="G7" s="17">
        <v>44.68</v>
      </c>
      <c r="H7" s="16">
        <f>SUM(F7,G7)</f>
        <v>91.09</v>
      </c>
      <c r="I7" s="7">
        <v>90</v>
      </c>
      <c r="J7" s="18">
        <v>75</v>
      </c>
      <c r="K7" s="16">
        <v>60.77</v>
      </c>
      <c r="L7" s="19">
        <f t="shared" si="0"/>
        <v>91.155</v>
      </c>
      <c r="M7" s="19">
        <f t="shared" si="1"/>
        <v>256.155</v>
      </c>
      <c r="N7" s="19">
        <f>SUM(E7,H7,I7,J7,L7)</f>
        <v>432.245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7" customFormat="1" ht="12.75">
      <c r="A8" s="26" t="s">
        <v>29</v>
      </c>
      <c r="B8" s="26" t="s">
        <v>30</v>
      </c>
      <c r="C8" s="26" t="s">
        <v>28</v>
      </c>
      <c r="D8" s="27" t="s">
        <v>22</v>
      </c>
      <c r="E8" s="15">
        <v>70</v>
      </c>
      <c r="F8" s="16">
        <v>38.6</v>
      </c>
      <c r="G8" s="17">
        <v>38.59</v>
      </c>
      <c r="H8" s="16">
        <f>SUM(F8,G8)</f>
        <v>77.19</v>
      </c>
      <c r="I8" s="18">
        <v>76</v>
      </c>
      <c r="J8" s="18">
        <v>65</v>
      </c>
      <c r="K8" s="16">
        <v>55.71</v>
      </c>
      <c r="L8" s="19">
        <f>K8*1.5</f>
        <v>83.565</v>
      </c>
      <c r="M8" s="19">
        <f t="shared" si="1"/>
        <v>224.565</v>
      </c>
      <c r="N8" s="19">
        <f>SUM(E8,H8,I8,J8,L8)</f>
        <v>371.755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84" s="7" customFormat="1" ht="12.75">
      <c r="A9" s="26"/>
      <c r="B9" s="26"/>
      <c r="C9" s="26"/>
      <c r="D9" s="27"/>
      <c r="E9" s="15"/>
      <c r="F9" s="16"/>
      <c r="G9" s="17"/>
      <c r="H9" s="16"/>
      <c r="I9" s="18"/>
      <c r="J9" s="18"/>
      <c r="K9" s="16"/>
      <c r="L9" s="19"/>
      <c r="M9" s="19"/>
      <c r="N9" s="19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</row>
    <row r="10" spans="1:84" s="7" customFormat="1" ht="12.75">
      <c r="A10" s="26" t="s">
        <v>31</v>
      </c>
      <c r="B10" s="26" t="s">
        <v>32</v>
      </c>
      <c r="C10" s="26" t="s">
        <v>21</v>
      </c>
      <c r="D10" s="27" t="s">
        <v>33</v>
      </c>
      <c r="E10" s="15">
        <v>90</v>
      </c>
      <c r="F10" s="7">
        <v>36.87</v>
      </c>
      <c r="G10" s="17">
        <v>36.8</v>
      </c>
      <c r="H10" s="16">
        <f>SUM(F10,G10)</f>
        <v>73.66999999999999</v>
      </c>
      <c r="I10" s="7">
        <v>70</v>
      </c>
      <c r="J10" s="18">
        <v>75</v>
      </c>
      <c r="K10" s="16">
        <v>52.65</v>
      </c>
      <c r="L10" s="19">
        <f t="shared" si="0"/>
        <v>78.975</v>
      </c>
      <c r="M10" s="19">
        <f t="shared" si="1"/>
        <v>223.975</v>
      </c>
      <c r="N10" s="19">
        <f>SUM(E10,H10,I10,J10,L10)</f>
        <v>387.645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</row>
    <row r="11" spans="1:84" s="7" customFormat="1" ht="12.75">
      <c r="A11" s="26" t="s">
        <v>34</v>
      </c>
      <c r="B11" s="26" t="s">
        <v>72</v>
      </c>
      <c r="C11" s="26" t="s">
        <v>28</v>
      </c>
      <c r="D11" s="27" t="s">
        <v>33</v>
      </c>
      <c r="E11" s="15">
        <v>45</v>
      </c>
      <c r="F11" s="7">
        <v>34.67</v>
      </c>
      <c r="G11" s="17">
        <v>28.26</v>
      </c>
      <c r="H11" s="16">
        <f>SUM(F11,G11)</f>
        <v>62.93000000000001</v>
      </c>
      <c r="I11" s="18">
        <v>80</v>
      </c>
      <c r="J11" s="18">
        <v>65</v>
      </c>
      <c r="K11" s="16">
        <v>43.57</v>
      </c>
      <c r="L11" s="19">
        <f t="shared" si="0"/>
        <v>65.355</v>
      </c>
      <c r="M11" s="19">
        <f t="shared" si="1"/>
        <v>210.35500000000002</v>
      </c>
      <c r="N11" s="19">
        <f>SUM(E11,H11,I11,J11,L11)</f>
        <v>318.285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4" s="7" customFormat="1" ht="12.75">
      <c r="A12" s="26" t="s">
        <v>26</v>
      </c>
      <c r="B12" s="26" t="s">
        <v>35</v>
      </c>
      <c r="C12" s="26" t="s">
        <v>28</v>
      </c>
      <c r="D12" s="27" t="s">
        <v>33</v>
      </c>
      <c r="E12" s="15">
        <v>45</v>
      </c>
      <c r="F12" s="7">
        <v>27.63</v>
      </c>
      <c r="G12" s="17">
        <v>26.58</v>
      </c>
      <c r="H12" s="16">
        <f>SUM(F12,G12)</f>
        <v>54.209999999999994</v>
      </c>
      <c r="I12" s="7">
        <v>76</v>
      </c>
      <c r="J12" s="18">
        <v>20</v>
      </c>
      <c r="K12" s="16">
        <v>52.92</v>
      </c>
      <c r="L12" s="19">
        <f t="shared" si="0"/>
        <v>79.38</v>
      </c>
      <c r="M12" s="19">
        <f t="shared" si="1"/>
        <v>175.38</v>
      </c>
      <c r="N12" s="19">
        <f>SUM(E12,H12,I12,J12,L12)</f>
        <v>274.59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84" s="7" customFormat="1" ht="12.75">
      <c r="A13" s="26" t="s">
        <v>36</v>
      </c>
      <c r="B13" s="26" t="s">
        <v>37</v>
      </c>
      <c r="C13" s="26" t="s">
        <v>28</v>
      </c>
      <c r="D13" s="27" t="s">
        <v>33</v>
      </c>
      <c r="E13" s="15">
        <v>20</v>
      </c>
      <c r="F13" s="7">
        <v>26.06</v>
      </c>
      <c r="G13" s="17">
        <v>24.51</v>
      </c>
      <c r="H13" s="16">
        <f>SUM(F13,G13)</f>
        <v>50.57</v>
      </c>
      <c r="I13" s="7">
        <v>80</v>
      </c>
      <c r="J13" s="18">
        <v>40</v>
      </c>
      <c r="K13" s="16">
        <v>30.92</v>
      </c>
      <c r="L13" s="19">
        <f t="shared" si="0"/>
        <v>46.38</v>
      </c>
      <c r="M13" s="19">
        <f t="shared" si="1"/>
        <v>166.38</v>
      </c>
      <c r="N13" s="19">
        <f>SUM(E13,H13,I13,J13,L13)</f>
        <v>236.95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s="7" customFormat="1" ht="12.75">
      <c r="A14" s="26"/>
      <c r="B14" s="26"/>
      <c r="C14" s="26"/>
      <c r="D14" s="27"/>
      <c r="E14" s="15"/>
      <c r="F14" s="16"/>
      <c r="G14" s="17"/>
      <c r="H14" s="16"/>
      <c r="J14" s="18"/>
      <c r="K14" s="16"/>
      <c r="L14" s="19"/>
      <c r="M14" s="19"/>
      <c r="N14" s="19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4" s="7" customFormat="1" ht="12.75">
      <c r="A15" s="26" t="s">
        <v>38</v>
      </c>
      <c r="B15" s="26" t="s">
        <v>39</v>
      </c>
      <c r="C15" s="26" t="s">
        <v>25</v>
      </c>
      <c r="D15" s="27" t="s">
        <v>40</v>
      </c>
      <c r="E15" s="15">
        <v>95</v>
      </c>
      <c r="F15" s="16">
        <v>45.19</v>
      </c>
      <c r="G15" s="17">
        <v>39.94</v>
      </c>
      <c r="H15" s="16">
        <f>SUM(F15,G15)</f>
        <v>85.13</v>
      </c>
      <c r="I15" s="7">
        <v>98</v>
      </c>
      <c r="J15" s="18">
        <v>85</v>
      </c>
      <c r="K15" s="16">
        <v>58.93</v>
      </c>
      <c r="L15" s="19">
        <f t="shared" si="0"/>
        <v>88.395</v>
      </c>
      <c r="M15" s="19">
        <f t="shared" si="1"/>
        <v>271.395</v>
      </c>
      <c r="N15" s="19">
        <f>SUM(E15,H15,I15,J15,L15)</f>
        <v>451.525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7" customFormat="1" ht="12.75">
      <c r="A16" s="26" t="s">
        <v>41</v>
      </c>
      <c r="B16" s="26" t="s">
        <v>42</v>
      </c>
      <c r="C16" s="26" t="s">
        <v>25</v>
      </c>
      <c r="D16" s="27" t="s">
        <v>40</v>
      </c>
      <c r="E16" s="15">
        <v>85</v>
      </c>
      <c r="F16" s="16">
        <v>44.47</v>
      </c>
      <c r="G16" s="17">
        <v>41.62</v>
      </c>
      <c r="H16" s="16">
        <f>SUM(F16,G16)</f>
        <v>86.09</v>
      </c>
      <c r="I16" s="7">
        <v>88</v>
      </c>
      <c r="J16" s="18">
        <v>70</v>
      </c>
      <c r="K16" s="16">
        <v>56.89</v>
      </c>
      <c r="L16" s="19">
        <f t="shared" si="0"/>
        <v>85.33500000000001</v>
      </c>
      <c r="M16" s="19">
        <f t="shared" si="1"/>
        <v>243.335</v>
      </c>
      <c r="N16" s="19">
        <f>SUM(E16,H16,I16,J16,L16)</f>
        <v>414.42500000000007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14" s="12" customFormat="1" ht="12.75">
      <c r="A17" s="26" t="s">
        <v>43</v>
      </c>
      <c r="B17" s="26" t="s">
        <v>44</v>
      </c>
      <c r="C17" s="26" t="s">
        <v>21</v>
      </c>
      <c r="D17" s="27" t="s">
        <v>45</v>
      </c>
      <c r="E17" s="15">
        <v>80</v>
      </c>
      <c r="F17" s="16">
        <v>37.71</v>
      </c>
      <c r="G17" s="17">
        <v>36.37</v>
      </c>
      <c r="H17" s="16">
        <f>SUM(F17,G17)</f>
        <v>74.08</v>
      </c>
      <c r="I17" s="7">
        <v>84</v>
      </c>
      <c r="J17" s="18">
        <v>75</v>
      </c>
      <c r="K17" s="16">
        <v>61.43</v>
      </c>
      <c r="L17" s="19">
        <f t="shared" si="0"/>
        <v>92.145</v>
      </c>
      <c r="M17" s="19">
        <f t="shared" si="1"/>
        <v>251.14499999999998</v>
      </c>
      <c r="N17" s="19">
        <f>SUM(E17,H17,I17,J17,L17)</f>
        <v>405.22499999999997</v>
      </c>
    </row>
    <row r="18" spans="1:14" s="12" customFormat="1" ht="12.75">
      <c r="A18" s="26" t="s">
        <v>36</v>
      </c>
      <c r="B18" s="26" t="s">
        <v>46</v>
      </c>
      <c r="C18" s="26" t="s">
        <v>28</v>
      </c>
      <c r="D18" s="27" t="s">
        <v>47</v>
      </c>
      <c r="E18" s="15">
        <v>50</v>
      </c>
      <c r="F18" s="16">
        <v>41.59</v>
      </c>
      <c r="G18" s="17">
        <v>40.77</v>
      </c>
      <c r="H18" s="16">
        <f>SUM(F18,G18)</f>
        <v>82.36000000000001</v>
      </c>
      <c r="I18" s="7">
        <v>88</v>
      </c>
      <c r="J18" s="18">
        <v>60</v>
      </c>
      <c r="K18" s="16">
        <v>58.24</v>
      </c>
      <c r="L18" s="19">
        <f t="shared" si="0"/>
        <v>87.36</v>
      </c>
      <c r="M18" s="19">
        <f t="shared" si="1"/>
        <v>235.36</v>
      </c>
      <c r="N18" s="19">
        <f>SUM(E18,H18,I18,J18,L18)</f>
        <v>367.72</v>
      </c>
    </row>
    <row r="19" spans="1:14" s="12" customFormat="1" ht="12.75">
      <c r="A19" s="26"/>
      <c r="B19" s="26"/>
      <c r="C19" s="26"/>
      <c r="D19" s="27"/>
      <c r="E19" s="15"/>
      <c r="F19" s="16"/>
      <c r="G19" s="17"/>
      <c r="H19" s="16"/>
      <c r="I19" s="18"/>
      <c r="J19" s="18"/>
      <c r="K19" s="16"/>
      <c r="L19" s="19"/>
      <c r="M19" s="19"/>
      <c r="N19" s="19"/>
    </row>
    <row r="20" spans="1:84" s="7" customFormat="1" ht="12.75">
      <c r="A20" s="26" t="s">
        <v>26</v>
      </c>
      <c r="B20" s="26" t="s">
        <v>48</v>
      </c>
      <c r="C20" s="26" t="s">
        <v>28</v>
      </c>
      <c r="D20" s="27" t="s">
        <v>49</v>
      </c>
      <c r="E20" s="15"/>
      <c r="F20" s="16"/>
      <c r="G20" s="17"/>
      <c r="H20" s="16"/>
      <c r="I20" s="7">
        <v>30</v>
      </c>
      <c r="J20" s="18">
        <v>10</v>
      </c>
      <c r="K20" s="16">
        <v>34.02</v>
      </c>
      <c r="L20" s="19">
        <f t="shared" si="0"/>
        <v>51.03</v>
      </c>
      <c r="M20" s="19">
        <f t="shared" si="1"/>
        <v>91.03</v>
      </c>
      <c r="N20" s="19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14" s="12" customFormat="1" ht="12.75">
      <c r="A21" s="26" t="s">
        <v>17</v>
      </c>
      <c r="B21" s="26" t="s">
        <v>17</v>
      </c>
      <c r="C21" s="26" t="s">
        <v>17</v>
      </c>
      <c r="D21" s="27" t="s">
        <v>17</v>
      </c>
      <c r="E21" s="15"/>
      <c r="F21" s="16"/>
      <c r="G21" s="17"/>
      <c r="H21" s="16"/>
      <c r="I21" s="7"/>
      <c r="J21" s="18"/>
      <c r="K21" s="16"/>
      <c r="L21" s="19"/>
      <c r="M21" s="19"/>
      <c r="N21" s="19"/>
    </row>
    <row r="22" spans="1:14" s="12" customFormat="1" ht="12.75">
      <c r="A22" s="26" t="s">
        <v>51</v>
      </c>
      <c r="B22" s="26" t="s">
        <v>52</v>
      </c>
      <c r="C22" s="26" t="s">
        <v>28</v>
      </c>
      <c r="D22" s="27" t="s">
        <v>53</v>
      </c>
      <c r="E22" s="15">
        <v>90</v>
      </c>
      <c r="F22" s="16">
        <v>45.1</v>
      </c>
      <c r="G22" s="17">
        <v>39.73</v>
      </c>
      <c r="H22" s="16">
        <f>SUM(F22,G22)</f>
        <v>84.83</v>
      </c>
      <c r="I22" s="7">
        <v>96</v>
      </c>
      <c r="J22" s="18">
        <v>65</v>
      </c>
      <c r="K22" s="16">
        <v>57.93</v>
      </c>
      <c r="L22" s="19">
        <f t="shared" si="0"/>
        <v>86.895</v>
      </c>
      <c r="M22" s="19">
        <f t="shared" si="1"/>
        <v>247.89499999999998</v>
      </c>
      <c r="N22" s="19">
        <f>SUM(E22,H22,I22,J22,L22)</f>
        <v>422.72499999999997</v>
      </c>
    </row>
    <row r="23" spans="1:14" s="12" customFormat="1" ht="12.75">
      <c r="A23" s="26" t="s">
        <v>50</v>
      </c>
      <c r="B23" s="26" t="s">
        <v>54</v>
      </c>
      <c r="C23" s="26" t="s">
        <v>25</v>
      </c>
      <c r="D23" s="27" t="s">
        <v>53</v>
      </c>
      <c r="E23" s="15">
        <v>70</v>
      </c>
      <c r="F23" s="16">
        <v>42.19</v>
      </c>
      <c r="G23" s="17">
        <v>36.52</v>
      </c>
      <c r="H23" s="16">
        <f>SUM(F23,G23)</f>
        <v>78.71000000000001</v>
      </c>
      <c r="I23" s="7">
        <v>90</v>
      </c>
      <c r="J23" s="18">
        <v>75</v>
      </c>
      <c r="K23" s="16">
        <v>52.6</v>
      </c>
      <c r="L23" s="19">
        <f t="shared" si="0"/>
        <v>78.9</v>
      </c>
      <c r="M23" s="19">
        <f t="shared" si="1"/>
        <v>243.9</v>
      </c>
      <c r="N23" s="19">
        <f>SUM(E23,H23,I23,J23,L23)</f>
        <v>392.61</v>
      </c>
    </row>
    <row r="24" spans="1:14" s="12" customFormat="1" ht="12.75">
      <c r="A24" s="26" t="s">
        <v>55</v>
      </c>
      <c r="B24" s="26" t="s">
        <v>56</v>
      </c>
      <c r="C24" s="26" t="s">
        <v>28</v>
      </c>
      <c r="D24" s="27" t="s">
        <v>53</v>
      </c>
      <c r="E24" s="15">
        <v>60</v>
      </c>
      <c r="F24" s="16">
        <v>37.25</v>
      </c>
      <c r="G24" s="17">
        <v>35.17</v>
      </c>
      <c r="H24" s="16">
        <f>SUM(F24,G24)</f>
        <v>72.42</v>
      </c>
      <c r="I24" s="7">
        <v>76</v>
      </c>
      <c r="J24" s="18">
        <v>65</v>
      </c>
      <c r="K24" s="16">
        <v>50.61</v>
      </c>
      <c r="L24" s="19">
        <f t="shared" si="0"/>
        <v>75.91499999999999</v>
      </c>
      <c r="M24" s="19">
        <f t="shared" si="1"/>
        <v>216.915</v>
      </c>
      <c r="N24" s="19">
        <f>SUM(E24,H24,I24,J24,L24)</f>
        <v>349.33500000000004</v>
      </c>
    </row>
    <row r="25" spans="1:14" s="12" customFormat="1" ht="12.75">
      <c r="A25" s="26"/>
      <c r="B25" s="26"/>
      <c r="C25" s="26"/>
      <c r="D25" s="27"/>
      <c r="E25" s="15"/>
      <c r="F25" s="16"/>
      <c r="G25" s="17"/>
      <c r="H25" s="16"/>
      <c r="I25" s="18"/>
      <c r="J25" s="18"/>
      <c r="K25" s="16"/>
      <c r="L25" s="19"/>
      <c r="M25" s="19"/>
      <c r="N25" s="19"/>
    </row>
    <row r="26" spans="1:84" s="7" customFormat="1" ht="12.75">
      <c r="A26" s="26" t="s">
        <v>60</v>
      </c>
      <c r="B26" s="26" t="s">
        <v>73</v>
      </c>
      <c r="C26" s="26" t="s">
        <v>28</v>
      </c>
      <c r="D26" s="27" t="s">
        <v>59</v>
      </c>
      <c r="E26" s="15"/>
      <c r="F26" s="16"/>
      <c r="G26" s="17"/>
      <c r="H26" s="16"/>
      <c r="I26" s="18">
        <v>92</v>
      </c>
      <c r="J26" s="18">
        <v>75</v>
      </c>
      <c r="K26" s="16">
        <v>47.68</v>
      </c>
      <c r="L26" s="19">
        <f t="shared" si="0"/>
        <v>71.52</v>
      </c>
      <c r="M26" s="19">
        <f t="shared" si="1"/>
        <v>238.51999999999998</v>
      </c>
      <c r="N26" s="19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s="7" customFormat="1" ht="12.75">
      <c r="A27" s="26" t="s">
        <v>57</v>
      </c>
      <c r="B27" s="26" t="s">
        <v>58</v>
      </c>
      <c r="C27" s="26" t="s">
        <v>28</v>
      </c>
      <c r="D27" s="27" t="s">
        <v>59</v>
      </c>
      <c r="E27" s="15"/>
      <c r="F27" s="16"/>
      <c r="G27" s="17"/>
      <c r="H27" s="16"/>
      <c r="I27" s="18">
        <v>80</v>
      </c>
      <c r="J27" s="18">
        <v>35</v>
      </c>
      <c r="K27" s="16">
        <v>38.62</v>
      </c>
      <c r="L27" s="19">
        <f t="shared" si="0"/>
        <v>57.92999999999999</v>
      </c>
      <c r="M27" s="19">
        <f t="shared" si="1"/>
        <v>172.93</v>
      </c>
      <c r="N27" s="19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s="7" customFormat="1" ht="12.75">
      <c r="A28" s="26" t="s">
        <v>61</v>
      </c>
      <c r="B28" s="26" t="s">
        <v>62</v>
      </c>
      <c r="C28" s="26" t="s">
        <v>28</v>
      </c>
      <c r="D28" s="27" t="s">
        <v>59</v>
      </c>
      <c r="E28" s="15"/>
      <c r="F28" s="16"/>
      <c r="G28" s="17"/>
      <c r="H28" s="16"/>
      <c r="I28" s="7">
        <v>68</v>
      </c>
      <c r="J28" s="18">
        <v>10</v>
      </c>
      <c r="K28" s="16">
        <v>39.95</v>
      </c>
      <c r="L28" s="19">
        <f t="shared" si="0"/>
        <v>59.925000000000004</v>
      </c>
      <c r="M28" s="19">
        <f t="shared" si="1"/>
        <v>137.925</v>
      </c>
      <c r="N28" s="1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s="7" customFormat="1" ht="12.75">
      <c r="A29" s="26" t="s">
        <v>61</v>
      </c>
      <c r="B29" s="26" t="s">
        <v>63</v>
      </c>
      <c r="C29" s="26" t="s">
        <v>28</v>
      </c>
      <c r="D29" s="27" t="s">
        <v>59</v>
      </c>
      <c r="E29" s="15"/>
      <c r="F29" s="16"/>
      <c r="G29" s="17"/>
      <c r="H29" s="16"/>
      <c r="I29" s="18">
        <v>38</v>
      </c>
      <c r="J29" s="18">
        <v>10</v>
      </c>
      <c r="K29" s="16">
        <v>40.01</v>
      </c>
      <c r="L29" s="19">
        <f t="shared" si="0"/>
        <v>60.015</v>
      </c>
      <c r="M29" s="19">
        <f t="shared" si="1"/>
        <v>108.015</v>
      </c>
      <c r="N29" s="19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s="7" customFormat="1" ht="12.75">
      <c r="A30" s="26" t="s">
        <v>64</v>
      </c>
      <c r="B30" s="26" t="s">
        <v>65</v>
      </c>
      <c r="C30" s="26" t="s">
        <v>66</v>
      </c>
      <c r="D30" s="27" t="s">
        <v>59</v>
      </c>
      <c r="E30" s="15"/>
      <c r="F30" s="16"/>
      <c r="G30" s="17"/>
      <c r="H30" s="16"/>
      <c r="I30" s="18">
        <v>36</v>
      </c>
      <c r="J30" s="18">
        <v>5</v>
      </c>
      <c r="K30" s="16">
        <v>27.48</v>
      </c>
      <c r="L30" s="19">
        <f t="shared" si="0"/>
        <v>41.22</v>
      </c>
      <c r="M30" s="19">
        <f t="shared" si="1"/>
        <v>82.22</v>
      </c>
      <c r="N30" s="19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14" s="12" customFormat="1" ht="12.75">
      <c r="A31" s="26" t="s">
        <v>67</v>
      </c>
      <c r="B31" s="26" t="s">
        <v>30</v>
      </c>
      <c r="C31" s="26" t="s">
        <v>68</v>
      </c>
      <c r="D31" s="27" t="s">
        <v>59</v>
      </c>
      <c r="E31" s="15"/>
      <c r="F31" s="16"/>
      <c r="G31" s="17"/>
      <c r="H31" s="16"/>
      <c r="I31" s="18">
        <v>18</v>
      </c>
      <c r="J31" s="18">
        <v>10</v>
      </c>
      <c r="K31" s="16">
        <v>31.72</v>
      </c>
      <c r="L31" s="19">
        <f t="shared" si="0"/>
        <v>47.58</v>
      </c>
      <c r="M31" s="19">
        <f t="shared" si="1"/>
        <v>75.58</v>
      </c>
      <c r="N31" s="19"/>
    </row>
    <row r="32" spans="1:14" s="12" customFormat="1" ht="12.75">
      <c r="A32" s="26" t="s">
        <v>69</v>
      </c>
      <c r="B32" s="26" t="s">
        <v>70</v>
      </c>
      <c r="C32" s="26" t="s">
        <v>68</v>
      </c>
      <c r="D32" s="27" t="s">
        <v>59</v>
      </c>
      <c r="E32" s="15"/>
      <c r="F32" s="16"/>
      <c r="G32" s="17"/>
      <c r="H32" s="16"/>
      <c r="I32" s="18">
        <v>14</v>
      </c>
      <c r="J32" s="18">
        <v>15</v>
      </c>
      <c r="K32" s="16">
        <v>28.9</v>
      </c>
      <c r="L32" s="19">
        <f t="shared" si="0"/>
        <v>43.349999999999994</v>
      </c>
      <c r="M32" s="19">
        <f t="shared" si="1"/>
        <v>72.35</v>
      </c>
      <c r="N32" s="19"/>
    </row>
    <row r="33" spans="1:14" s="12" customFormat="1" ht="12.75">
      <c r="A33" s="26" t="s">
        <v>71</v>
      </c>
      <c r="B33" s="26" t="s">
        <v>56</v>
      </c>
      <c r="C33" s="26" t="s">
        <v>68</v>
      </c>
      <c r="D33" s="27" t="s">
        <v>59</v>
      </c>
      <c r="E33" s="15"/>
      <c r="F33" s="16"/>
      <c r="G33" s="17"/>
      <c r="H33" s="16"/>
      <c r="I33" s="18">
        <v>4</v>
      </c>
      <c r="J33" s="18">
        <v>15</v>
      </c>
      <c r="K33" s="16">
        <v>34.82</v>
      </c>
      <c r="L33" s="19">
        <f t="shared" si="0"/>
        <v>52.230000000000004</v>
      </c>
      <c r="M33" s="19">
        <f>SUM(I33,J33,L33)</f>
        <v>71.23</v>
      </c>
      <c r="N33" s="19"/>
    </row>
    <row r="34" spans="1:14" s="12" customFormat="1" ht="12.75">
      <c r="A34" s="26"/>
      <c r="B34" s="26"/>
      <c r="C34" s="26"/>
      <c r="D34" s="27"/>
      <c r="E34" s="15"/>
      <c r="F34" s="16"/>
      <c r="G34" s="17"/>
      <c r="H34" s="16"/>
      <c r="I34" s="18"/>
      <c r="J34" s="18"/>
      <c r="K34" s="16"/>
      <c r="L34" s="19"/>
      <c r="M34" s="19"/>
      <c r="N34" s="19"/>
    </row>
    <row r="35" spans="1:14" s="12" customFormat="1" ht="12.75">
      <c r="A35" s="26"/>
      <c r="B35" s="26"/>
      <c r="C35" s="26"/>
      <c r="D35" s="27"/>
      <c r="E35" s="15"/>
      <c r="F35" s="16"/>
      <c r="G35" s="17"/>
      <c r="H35" s="16"/>
      <c r="I35" s="18"/>
      <c r="J35" s="18"/>
      <c r="K35" s="16"/>
      <c r="L35" s="19"/>
      <c r="M35" s="19"/>
      <c r="N35" s="19"/>
    </row>
  </sheetData>
  <mergeCells count="3">
    <mergeCell ref="A1:H1"/>
    <mergeCell ref="K3:L3"/>
    <mergeCell ref="F3:H3"/>
  </mergeCells>
  <printOptions/>
  <pageMargins left="0.7875" right="0.7875" top="0.9847222222222223" bottom="0.7875" header="0.4921259845" footer="0.4921259845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2006-09-10T14:46:44Z</cp:lastPrinted>
  <dcterms:created xsi:type="dcterms:W3CDTF">2000-04-20T06:06:45Z</dcterms:created>
  <dcterms:modified xsi:type="dcterms:W3CDTF">2006-09-10T14:47:54Z</dcterms:modified>
  <cp:category/>
  <cp:version/>
  <cp:contentType/>
  <cp:contentStatus/>
</cp:coreProperties>
</file>