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M berichtigt" sheetId="1" r:id="rId1"/>
  </sheets>
  <definedNames>
    <definedName name="_xlnm.Print_Titles" localSheetId="0">'LM berichtigt'!$1:$4</definedName>
  </definedNames>
  <calcPr fullCalcOnLoad="1"/>
</workbook>
</file>

<file path=xl/sharedStrings.xml><?xml version="1.0" encoding="utf-8"?>
<sst xmlns="http://schemas.openxmlformats.org/spreadsheetml/2006/main" count="61" uniqueCount="42">
  <si>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</si>
  <si>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</si>
  <si>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</si>
  <si>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</si>
  <si>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</si>
  <si>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</si>
  <si>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</si>
  <si>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</si>
  <si>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 xml:space="preserve"> </t>
  </si>
  <si>
    <t>Güstrow</t>
  </si>
  <si>
    <t>Bundesland</t>
  </si>
  <si>
    <t>Sachsen-Anhalt</t>
  </si>
  <si>
    <t>Berlin</t>
  </si>
  <si>
    <t>Rheinland-Pfalz</t>
  </si>
  <si>
    <t>Gesamt</t>
  </si>
  <si>
    <t>Ingelheim</t>
  </si>
  <si>
    <t>mit Streichwert</t>
  </si>
  <si>
    <t xml:space="preserve">Ergebnis der Qualifikationen Weltmeisterschaft 2006 </t>
  </si>
  <si>
    <t>Nagel, Jens</t>
  </si>
  <si>
    <t xml:space="preserve">Stein, Ralf, </t>
  </si>
  <si>
    <t>Schleswig-Holstein</t>
  </si>
  <si>
    <t>Balles, Otmar</t>
  </si>
  <si>
    <t>Harter, Michael</t>
  </si>
  <si>
    <t>Nordrhein-Westfalen</t>
  </si>
  <si>
    <t>Bruder, Kl.-Jürgen</t>
  </si>
  <si>
    <t>Kelterer, Erik</t>
  </si>
  <si>
    <t>Ebeling, Olaf</t>
  </si>
  <si>
    <t>Wagner, Frank</t>
  </si>
  <si>
    <t>Zessler, Andreas</t>
  </si>
  <si>
    <t>Schäfer, Horst</t>
  </si>
  <si>
    <t>Schönburg, David</t>
  </si>
  <si>
    <t>Dimmerling, Gerhard</t>
  </si>
  <si>
    <t>Hunsinger, Josef</t>
  </si>
  <si>
    <t>Weigel, Thomas</t>
  </si>
  <si>
    <t>Döhring, Alexander</t>
  </si>
  <si>
    <t>männlich</t>
  </si>
  <si>
    <t>Neumann, Jan</t>
  </si>
  <si>
    <t>Multi</t>
  </si>
  <si>
    <t>Maire-Hensge, Heinz</t>
  </si>
  <si>
    <t>Kamrath, Norman</t>
  </si>
  <si>
    <t>Brösch, Michael</t>
  </si>
  <si>
    <t>Dimmerling, Andre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</si>
</sst>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77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7" sqref="S7"/>
    </sheetView>
  </sheetViews>
  <sheetFormatPr defaultColWidth="11.421875" defaultRowHeight="12.75"/>
  <cols>
    <col min="1" max="1" width="16.57421875" style="22" customWidth="1"/>
    <col min="2" max="2" width="13.00390625" style="22" customWidth="1"/>
    <col min="3" max="3" width="7.57421875" style="3" customWidth="1"/>
    <col min="4" max="4" width="3.7109375" style="4" customWidth="1"/>
    <col min="5" max="5" width="9.140625" style="5" customWidth="1"/>
    <col min="6" max="6" width="9.421875" style="3" customWidth="1"/>
    <col min="7" max="7" width="3.57421875" style="4" customWidth="1"/>
    <col min="8" max="8" width="8.7109375" style="5" customWidth="1"/>
    <col min="9" max="9" width="8.140625" style="3" bestFit="1" customWidth="1"/>
    <col min="10" max="10" width="4.421875" style="4" customWidth="1"/>
    <col min="11" max="11" width="9.421875" style="5" customWidth="1"/>
    <col min="12" max="12" width="8.7109375" style="3" customWidth="1"/>
    <col min="13" max="13" width="5.28125" style="4" bestFit="1" customWidth="1"/>
    <col min="14" max="14" width="9.140625" style="2" customWidth="1"/>
    <col min="15" max="15" width="9.421875" style="35" customWidth="1"/>
    <col min="16" max="16" width="4.28125" style="35" customWidth="1"/>
    <col min="17" max="16384" width="10.00390625" style="1" customWidth="1"/>
  </cols>
  <sheetData>
    <row r="1" spans="1:16" s="28" customFormat="1" ht="15.75">
      <c r="A1" s="38" t="s">
        <v>17</v>
      </c>
      <c r="B1" s="38"/>
      <c r="C1" s="38"/>
      <c r="D1" s="38"/>
      <c r="E1" s="38"/>
      <c r="F1" s="38"/>
      <c r="G1" s="38"/>
      <c r="H1" s="38"/>
      <c r="I1" s="26" t="s">
        <v>8</v>
      </c>
      <c r="J1" s="27"/>
      <c r="K1" s="23" t="s">
        <v>37</v>
      </c>
      <c r="L1" s="25"/>
      <c r="M1" s="23"/>
      <c r="N1" s="24" t="s">
        <v>35</v>
      </c>
      <c r="O1" s="29"/>
      <c r="P1" s="29"/>
    </row>
    <row r="2" spans="1:16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0"/>
      <c r="P2" s="30"/>
    </row>
    <row r="3" spans="1:16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15</v>
      </c>
      <c r="J3" s="13" t="s">
        <v>2</v>
      </c>
      <c r="K3" s="14" t="s">
        <v>6</v>
      </c>
      <c r="L3" s="12" t="s">
        <v>9</v>
      </c>
      <c r="M3" s="13" t="s">
        <v>2</v>
      </c>
      <c r="N3" s="14" t="s">
        <v>7</v>
      </c>
      <c r="O3" s="31" t="s">
        <v>14</v>
      </c>
      <c r="P3" s="32" t="s">
        <v>2</v>
      </c>
    </row>
    <row r="4" spans="1:16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6" t="s">
        <v>16</v>
      </c>
      <c r="P4" s="37"/>
    </row>
    <row r="5" spans="1:16" s="16" customFormat="1" ht="19.5" customHeight="1">
      <c r="A5" s="19" t="s">
        <v>19</v>
      </c>
      <c r="B5" s="19" t="s">
        <v>11</v>
      </c>
      <c r="C5" s="12">
        <v>244.495</v>
      </c>
      <c r="D5" s="17">
        <v>1</v>
      </c>
      <c r="E5" s="18">
        <f aca="true" t="shared" si="0" ref="E5:E24">C5/100-D5</f>
        <v>1.44495</v>
      </c>
      <c r="F5" s="12">
        <f>1149.945-876.745</f>
        <v>273.19999999999993</v>
      </c>
      <c r="G5" s="17">
        <v>1</v>
      </c>
      <c r="H5" s="18">
        <f aca="true" t="shared" si="1" ref="H5:H24">F5/100-G5</f>
        <v>1.7319999999999993</v>
      </c>
      <c r="I5" s="12">
        <v>245.52</v>
      </c>
      <c r="J5" s="17">
        <v>2</v>
      </c>
      <c r="K5" s="18">
        <f aca="true" t="shared" si="2" ref="K5:K24">I5/100-J5</f>
        <v>0.45520000000000005</v>
      </c>
      <c r="L5" s="12">
        <v>217.485</v>
      </c>
      <c r="M5" s="17">
        <v>7</v>
      </c>
      <c r="N5" s="18">
        <f aca="true" t="shared" si="3" ref="N5:N24">L5/100-M5</f>
        <v>-4.82515</v>
      </c>
      <c r="O5" s="33">
        <f aca="true" t="shared" si="4" ref="O5:O24">E5+H5+K5+N5-MIN(E5,H5,K5,N5)</f>
        <v>3.6321499999999993</v>
      </c>
      <c r="P5" s="34">
        <v>1</v>
      </c>
    </row>
    <row r="6" spans="1:16" s="16" customFormat="1" ht="19.5" customHeight="1">
      <c r="A6" s="19" t="s">
        <v>26</v>
      </c>
      <c r="B6" s="19" t="s">
        <v>11</v>
      </c>
      <c r="C6" s="12">
        <v>234.825</v>
      </c>
      <c r="D6" s="17">
        <v>3</v>
      </c>
      <c r="E6" s="18">
        <f t="shared" si="0"/>
        <v>-0.6517500000000003</v>
      </c>
      <c r="F6" s="12">
        <f>1066.635-819.385</f>
        <v>247.25</v>
      </c>
      <c r="G6" s="17">
        <v>5</v>
      </c>
      <c r="H6" s="18">
        <f t="shared" si="1"/>
        <v>-2.5275</v>
      </c>
      <c r="I6" s="12">
        <v>240.975</v>
      </c>
      <c r="J6" s="17">
        <v>4</v>
      </c>
      <c r="K6" s="18">
        <f t="shared" si="2"/>
        <v>-1.5902500000000002</v>
      </c>
      <c r="L6" s="12">
        <v>231.515</v>
      </c>
      <c r="M6" s="17">
        <v>1</v>
      </c>
      <c r="N6" s="18">
        <f t="shared" si="3"/>
        <v>1.31515</v>
      </c>
      <c r="O6" s="33">
        <f t="shared" si="4"/>
        <v>-0.9268500000000008</v>
      </c>
      <c r="P6" s="34">
        <v>2</v>
      </c>
    </row>
    <row r="7" spans="1:16" s="16" customFormat="1" ht="19.5" customHeight="1">
      <c r="A7" s="19" t="s">
        <v>21</v>
      </c>
      <c r="B7" s="19" t="s">
        <v>13</v>
      </c>
      <c r="C7" s="12">
        <v>236.19</v>
      </c>
      <c r="D7" s="17">
        <v>2</v>
      </c>
      <c r="E7" s="18">
        <f t="shared" si="0"/>
        <v>0.3618999999999999</v>
      </c>
      <c r="F7" s="12">
        <f>1073.45-832.585</f>
        <v>240.865</v>
      </c>
      <c r="G7" s="17">
        <v>6</v>
      </c>
      <c r="H7" s="18">
        <f t="shared" si="1"/>
        <v>-3.59135</v>
      </c>
      <c r="I7" s="12">
        <v>243.77</v>
      </c>
      <c r="J7" s="17">
        <v>3</v>
      </c>
      <c r="K7" s="18">
        <f t="shared" si="2"/>
        <v>-0.5623</v>
      </c>
      <c r="L7" s="12">
        <v>210.895</v>
      </c>
      <c r="M7" s="17">
        <v>10</v>
      </c>
      <c r="N7" s="18">
        <f t="shared" si="3"/>
        <v>-7.89105</v>
      </c>
      <c r="O7" s="33">
        <f t="shared" si="4"/>
        <v>-3.7917500000000004</v>
      </c>
      <c r="P7" s="34">
        <v>3</v>
      </c>
    </row>
    <row r="8" spans="1:16" s="16" customFormat="1" ht="19.5" customHeight="1">
      <c r="A8" s="19" t="s">
        <v>18</v>
      </c>
      <c r="B8" s="19" t="s">
        <v>11</v>
      </c>
      <c r="C8" s="12">
        <v>226.325</v>
      </c>
      <c r="D8" s="17">
        <v>6</v>
      </c>
      <c r="E8" s="18">
        <f t="shared" si="0"/>
        <v>-3.7367500000000002</v>
      </c>
      <c r="F8" s="12">
        <f>1147.18-890.455</f>
        <v>256.725</v>
      </c>
      <c r="G8" s="17">
        <v>4</v>
      </c>
      <c r="H8" s="18">
        <f t="shared" si="1"/>
        <v>-1.43275</v>
      </c>
      <c r="I8" s="12">
        <v>235.895</v>
      </c>
      <c r="J8" s="17">
        <v>6</v>
      </c>
      <c r="K8" s="18">
        <f t="shared" si="2"/>
        <v>-3.64105</v>
      </c>
      <c r="L8" s="12">
        <v>228.57</v>
      </c>
      <c r="M8" s="17">
        <v>2</v>
      </c>
      <c r="N8" s="18">
        <f t="shared" si="3"/>
        <v>0.28569999999999984</v>
      </c>
      <c r="O8" s="33">
        <f t="shared" si="4"/>
        <v>-4.788099999999998</v>
      </c>
      <c r="P8" s="34">
        <v>4</v>
      </c>
    </row>
    <row r="9" spans="1:16" s="16" customFormat="1" ht="19.5" customHeight="1">
      <c r="A9" s="19" t="s">
        <v>25</v>
      </c>
      <c r="B9" s="19" t="s">
        <v>11</v>
      </c>
      <c r="C9" s="12">
        <v>229.95</v>
      </c>
      <c r="D9" s="17">
        <v>5</v>
      </c>
      <c r="E9" s="18">
        <f t="shared" si="0"/>
        <v>-2.7005</v>
      </c>
      <c r="F9" s="12">
        <f>1137.12-872.87</f>
        <v>264.2499999999999</v>
      </c>
      <c r="G9" s="17">
        <v>2</v>
      </c>
      <c r="H9" s="18">
        <f t="shared" si="1"/>
        <v>0.6424999999999987</v>
      </c>
      <c r="I9" s="12">
        <v>234.765</v>
      </c>
      <c r="J9" s="17">
        <v>7</v>
      </c>
      <c r="K9" s="18">
        <f t="shared" si="2"/>
        <v>-4.65235</v>
      </c>
      <c r="L9" s="12">
        <v>224.64</v>
      </c>
      <c r="M9" s="17">
        <v>5</v>
      </c>
      <c r="N9" s="18">
        <f t="shared" si="3"/>
        <v>-2.7536</v>
      </c>
      <c r="O9" s="33">
        <f t="shared" si="4"/>
        <v>-4.811600000000002</v>
      </c>
      <c r="P9" s="34">
        <v>5</v>
      </c>
    </row>
    <row r="10" spans="1:16" s="16" customFormat="1" ht="19.5" customHeight="1">
      <c r="A10" s="19" t="s">
        <v>24</v>
      </c>
      <c r="B10" s="19" t="s">
        <v>11</v>
      </c>
      <c r="C10" s="12">
        <v>232.06</v>
      </c>
      <c r="D10" s="17">
        <v>4</v>
      </c>
      <c r="E10" s="18">
        <f t="shared" si="0"/>
        <v>-1.6793999999999998</v>
      </c>
      <c r="F10" s="12">
        <f>1114.9-857.565</f>
        <v>257.33500000000004</v>
      </c>
      <c r="G10" s="17">
        <v>3</v>
      </c>
      <c r="H10" s="18">
        <f t="shared" si="1"/>
        <v>-0.42664999999999953</v>
      </c>
      <c r="I10" s="12">
        <v>230.675</v>
      </c>
      <c r="J10" s="17">
        <v>9</v>
      </c>
      <c r="K10" s="18">
        <f t="shared" si="2"/>
        <v>-6.69325</v>
      </c>
      <c r="L10" s="12">
        <v>220.18</v>
      </c>
      <c r="M10" s="17">
        <v>6</v>
      </c>
      <c r="N10" s="18">
        <f t="shared" si="3"/>
        <v>-3.7982</v>
      </c>
      <c r="O10" s="33">
        <f t="shared" si="4"/>
        <v>-5.904249999999998</v>
      </c>
      <c r="P10" s="34">
        <v>6</v>
      </c>
    </row>
    <row r="11" spans="1:16" s="16" customFormat="1" ht="19.5" customHeight="1">
      <c r="A11" s="19" t="s">
        <v>27</v>
      </c>
      <c r="B11" s="19" t="s">
        <v>12</v>
      </c>
      <c r="C11" s="12">
        <v>223.67</v>
      </c>
      <c r="D11" s="17">
        <v>7</v>
      </c>
      <c r="E11" s="18">
        <f t="shared" si="0"/>
        <v>-4.7633</v>
      </c>
      <c r="F11" s="12">
        <v>70</v>
      </c>
      <c r="G11" s="17">
        <v>17</v>
      </c>
      <c r="H11" s="18">
        <f t="shared" si="1"/>
        <v>-16.3</v>
      </c>
      <c r="I11" s="12">
        <v>237.19</v>
      </c>
      <c r="J11" s="17">
        <v>5</v>
      </c>
      <c r="K11" s="18">
        <f t="shared" si="2"/>
        <v>-2.6281</v>
      </c>
      <c r="L11" s="12">
        <v>228.19</v>
      </c>
      <c r="M11" s="17">
        <v>3</v>
      </c>
      <c r="N11" s="18">
        <f t="shared" si="3"/>
        <v>-0.7181000000000002</v>
      </c>
      <c r="O11" s="33">
        <f t="shared" si="4"/>
        <v>-8.1095</v>
      </c>
      <c r="P11" s="34">
        <v>7</v>
      </c>
    </row>
    <row r="12" spans="1:16" s="16" customFormat="1" ht="19.5" customHeight="1">
      <c r="A12" s="19" t="s">
        <v>22</v>
      </c>
      <c r="B12" s="19" t="s">
        <v>23</v>
      </c>
      <c r="C12" s="12">
        <v>210.365</v>
      </c>
      <c r="D12" s="17">
        <v>9</v>
      </c>
      <c r="E12" s="18">
        <f t="shared" si="0"/>
        <v>-6.89635</v>
      </c>
      <c r="F12" s="12">
        <f>1103.47-868.98</f>
        <v>234.49</v>
      </c>
      <c r="G12" s="17">
        <v>8</v>
      </c>
      <c r="H12" s="18">
        <f t="shared" si="1"/>
        <v>-5.6551</v>
      </c>
      <c r="I12" s="12">
        <v>246.1</v>
      </c>
      <c r="J12" s="17">
        <v>1</v>
      </c>
      <c r="K12" s="18">
        <f t="shared" si="2"/>
        <v>1.4609999999999999</v>
      </c>
      <c r="L12" s="12">
        <v>214.49</v>
      </c>
      <c r="M12" s="17">
        <v>8</v>
      </c>
      <c r="N12" s="18">
        <f t="shared" si="3"/>
        <v>-5.8551</v>
      </c>
      <c r="O12" s="33">
        <f t="shared" si="4"/>
        <v>-10.049199999999997</v>
      </c>
      <c r="P12" s="34">
        <v>8</v>
      </c>
    </row>
    <row r="13" spans="1:16" s="16" customFormat="1" ht="19.5" customHeight="1">
      <c r="A13" s="19" t="s">
        <v>38</v>
      </c>
      <c r="B13" s="19" t="s">
        <v>20</v>
      </c>
      <c r="C13" s="12"/>
      <c r="D13" s="17">
        <v>30</v>
      </c>
      <c r="E13" s="18">
        <f t="shared" si="0"/>
        <v>-30</v>
      </c>
      <c r="F13" s="12">
        <f>1118.9-878.75</f>
        <v>240.1500000000001</v>
      </c>
      <c r="G13" s="17">
        <v>7</v>
      </c>
      <c r="H13" s="18">
        <f t="shared" si="1"/>
        <v>-4.5985</v>
      </c>
      <c r="I13" s="12">
        <v>234.62</v>
      </c>
      <c r="J13" s="17">
        <v>8</v>
      </c>
      <c r="K13" s="18">
        <f t="shared" si="2"/>
        <v>-5.6538</v>
      </c>
      <c r="L13" s="12">
        <v>226.74</v>
      </c>
      <c r="M13" s="17">
        <v>4</v>
      </c>
      <c r="N13" s="18">
        <f t="shared" si="3"/>
        <v>-1.7325999999999997</v>
      </c>
      <c r="O13" s="33">
        <f t="shared" si="4"/>
        <v>-11.984900000000003</v>
      </c>
      <c r="P13" s="34">
        <v>9</v>
      </c>
    </row>
    <row r="14" spans="1:16" s="16" customFormat="1" ht="19.5" customHeight="1">
      <c r="A14" s="19" t="s">
        <v>32</v>
      </c>
      <c r="B14" s="19" t="s">
        <v>13</v>
      </c>
      <c r="C14" s="12">
        <v>215.155</v>
      </c>
      <c r="D14" s="17">
        <v>8</v>
      </c>
      <c r="E14" s="18">
        <f t="shared" si="0"/>
        <v>-5.84845</v>
      </c>
      <c r="F14" s="12">
        <f>981.015-758.375</f>
        <v>222.64</v>
      </c>
      <c r="G14" s="17">
        <v>9</v>
      </c>
      <c r="H14" s="18">
        <f t="shared" si="1"/>
        <v>-6.7736</v>
      </c>
      <c r="I14" s="12">
        <v>226.325</v>
      </c>
      <c r="J14" s="17">
        <v>10</v>
      </c>
      <c r="K14" s="18">
        <f t="shared" si="2"/>
        <v>-7.736750000000001</v>
      </c>
      <c r="L14" s="12">
        <v>213.89</v>
      </c>
      <c r="M14" s="17">
        <v>9</v>
      </c>
      <c r="N14" s="18">
        <f t="shared" si="3"/>
        <v>-6.8611</v>
      </c>
      <c r="O14" s="33">
        <f t="shared" si="4"/>
        <v>-19.483150000000002</v>
      </c>
      <c r="P14" s="34">
        <v>10</v>
      </c>
    </row>
    <row r="15" spans="1:16" s="16" customFormat="1" ht="19.5" customHeight="1">
      <c r="A15" s="19" t="s">
        <v>29</v>
      </c>
      <c r="B15" s="19" t="s">
        <v>13</v>
      </c>
      <c r="C15" s="12">
        <v>193.365</v>
      </c>
      <c r="D15" s="17">
        <v>12</v>
      </c>
      <c r="E15" s="18">
        <f t="shared" si="0"/>
        <v>-10.06635</v>
      </c>
      <c r="F15" s="12">
        <f>975.02-764.205</f>
        <v>210.81499999999994</v>
      </c>
      <c r="G15" s="17">
        <v>10</v>
      </c>
      <c r="H15" s="18">
        <f t="shared" si="1"/>
        <v>-7.891850000000001</v>
      </c>
      <c r="I15" s="12">
        <v>209.93</v>
      </c>
      <c r="J15" s="17">
        <v>11</v>
      </c>
      <c r="K15" s="18">
        <f t="shared" si="2"/>
        <v>-8.9007</v>
      </c>
      <c r="L15" s="12">
        <v>50</v>
      </c>
      <c r="M15" s="17">
        <v>17</v>
      </c>
      <c r="N15" s="18">
        <f t="shared" si="3"/>
        <v>-16.5</v>
      </c>
      <c r="O15" s="33">
        <f t="shared" si="4"/>
        <v>-26.858900000000006</v>
      </c>
      <c r="P15" s="34">
        <v>11</v>
      </c>
    </row>
    <row r="16" spans="1:16" s="16" customFormat="1" ht="19.5" customHeight="1">
      <c r="A16" s="19" t="s">
        <v>31</v>
      </c>
      <c r="B16" s="19" t="s">
        <v>13</v>
      </c>
      <c r="C16" s="12">
        <v>202.97</v>
      </c>
      <c r="D16" s="17">
        <v>10</v>
      </c>
      <c r="E16" s="18">
        <f t="shared" si="0"/>
        <v>-7.9703</v>
      </c>
      <c r="F16" s="12">
        <f>1013.235-831.635</f>
        <v>181.60000000000002</v>
      </c>
      <c r="G16" s="17">
        <v>13</v>
      </c>
      <c r="H16" s="18">
        <f t="shared" si="1"/>
        <v>-11.184</v>
      </c>
      <c r="I16" s="12">
        <v>199.715</v>
      </c>
      <c r="J16" s="17">
        <v>13</v>
      </c>
      <c r="K16" s="18">
        <f t="shared" si="2"/>
        <v>-11.00285</v>
      </c>
      <c r="L16" s="12">
        <v>183.505</v>
      </c>
      <c r="M16" s="17">
        <v>13</v>
      </c>
      <c r="N16" s="18">
        <f t="shared" si="3"/>
        <v>-11.164950000000001</v>
      </c>
      <c r="O16" s="33">
        <f t="shared" si="4"/>
        <v>-30.13810000000001</v>
      </c>
      <c r="P16" s="34">
        <v>12</v>
      </c>
    </row>
    <row r="17" spans="1:16" s="16" customFormat="1" ht="19.5" customHeight="1">
      <c r="A17" s="19" t="s">
        <v>36</v>
      </c>
      <c r="B17" s="19" t="s">
        <v>20</v>
      </c>
      <c r="C17" s="12">
        <v>152.17</v>
      </c>
      <c r="D17" s="17">
        <v>16</v>
      </c>
      <c r="E17" s="18">
        <f t="shared" si="0"/>
        <v>-14.4783</v>
      </c>
      <c r="F17" s="12">
        <f>1039.92-832.645</f>
        <v>207.2750000000001</v>
      </c>
      <c r="G17" s="17">
        <v>12</v>
      </c>
      <c r="H17" s="18">
        <f t="shared" si="1"/>
        <v>-9.927249999999999</v>
      </c>
      <c r="I17" s="12">
        <v>188.66</v>
      </c>
      <c r="J17" s="17">
        <v>14</v>
      </c>
      <c r="K17" s="18">
        <f t="shared" si="2"/>
        <v>-12.1134</v>
      </c>
      <c r="L17" s="12">
        <v>198.135</v>
      </c>
      <c r="M17" s="17">
        <v>11</v>
      </c>
      <c r="N17" s="18">
        <f t="shared" si="3"/>
        <v>-9.018650000000001</v>
      </c>
      <c r="O17" s="33">
        <f t="shared" si="4"/>
        <v>-31.059299999999997</v>
      </c>
      <c r="P17" s="34">
        <v>13</v>
      </c>
    </row>
    <row r="18" spans="1:16" s="16" customFormat="1" ht="19.5" customHeight="1">
      <c r="A18" s="19" t="s">
        <v>28</v>
      </c>
      <c r="B18" s="19" t="s">
        <v>12</v>
      </c>
      <c r="C18" s="12">
        <v>197.055</v>
      </c>
      <c r="D18" s="17">
        <v>11</v>
      </c>
      <c r="E18" s="18">
        <f t="shared" si="0"/>
        <v>-9.02945</v>
      </c>
      <c r="F18" s="12">
        <f>1049.51-840.125</f>
        <v>209.385</v>
      </c>
      <c r="G18" s="17">
        <v>11</v>
      </c>
      <c r="H18" s="18">
        <f t="shared" si="1"/>
        <v>-8.90615</v>
      </c>
      <c r="I18" s="12"/>
      <c r="J18" s="17">
        <v>30</v>
      </c>
      <c r="K18" s="18">
        <f t="shared" si="2"/>
        <v>-30</v>
      </c>
      <c r="L18" s="12">
        <v>68.8</v>
      </c>
      <c r="M18" s="17">
        <v>16</v>
      </c>
      <c r="N18" s="18">
        <f t="shared" si="3"/>
        <v>-15.312</v>
      </c>
      <c r="O18" s="33">
        <f t="shared" si="4"/>
        <v>-33.2476</v>
      </c>
      <c r="P18" s="34">
        <v>14</v>
      </c>
    </row>
    <row r="19" spans="1:16" s="16" customFormat="1" ht="19.5" customHeight="1">
      <c r="A19" s="19" t="s">
        <v>33</v>
      </c>
      <c r="B19" s="19" t="s">
        <v>12</v>
      </c>
      <c r="C19" s="12">
        <v>171.42</v>
      </c>
      <c r="D19" s="17">
        <v>15</v>
      </c>
      <c r="E19" s="18">
        <f t="shared" si="0"/>
        <v>-13.2858</v>
      </c>
      <c r="F19" s="12">
        <f>919.155-764.295</f>
        <v>154.86</v>
      </c>
      <c r="G19" s="17">
        <v>14</v>
      </c>
      <c r="H19" s="18">
        <f t="shared" si="1"/>
        <v>-12.4514</v>
      </c>
      <c r="I19" s="12">
        <v>175.08</v>
      </c>
      <c r="J19" s="17">
        <v>15</v>
      </c>
      <c r="K19" s="18">
        <f t="shared" si="2"/>
        <v>-13.2492</v>
      </c>
      <c r="L19" s="12">
        <v>181.27</v>
      </c>
      <c r="M19" s="17">
        <v>14</v>
      </c>
      <c r="N19" s="18">
        <f t="shared" si="3"/>
        <v>-12.1873</v>
      </c>
      <c r="O19" s="33">
        <f t="shared" si="4"/>
        <v>-37.8879</v>
      </c>
      <c r="P19" s="34">
        <v>15</v>
      </c>
    </row>
    <row r="20" spans="1:16" s="16" customFormat="1" ht="19.5" customHeight="1">
      <c r="A20" s="19" t="s">
        <v>30</v>
      </c>
      <c r="B20" s="19" t="s">
        <v>11</v>
      </c>
      <c r="C20" s="12">
        <v>183.115</v>
      </c>
      <c r="D20" s="17">
        <v>13</v>
      </c>
      <c r="E20" s="18">
        <f t="shared" si="0"/>
        <v>-11.168849999999999</v>
      </c>
      <c r="F20" s="12">
        <v>70</v>
      </c>
      <c r="G20" s="17">
        <v>18</v>
      </c>
      <c r="H20" s="18">
        <f t="shared" si="1"/>
        <v>-17.3</v>
      </c>
      <c r="I20" s="12"/>
      <c r="J20" s="17">
        <v>30</v>
      </c>
      <c r="K20" s="18">
        <f t="shared" si="2"/>
        <v>-30</v>
      </c>
      <c r="L20" s="12">
        <v>185.255</v>
      </c>
      <c r="M20" s="17">
        <v>12</v>
      </c>
      <c r="N20" s="18">
        <f t="shared" si="3"/>
        <v>-10.14745</v>
      </c>
      <c r="O20" s="33">
        <f t="shared" si="4"/>
        <v>-38.616299999999995</v>
      </c>
      <c r="P20" s="34">
        <v>16</v>
      </c>
    </row>
    <row r="21" spans="1:16" s="16" customFormat="1" ht="19.5" customHeight="1">
      <c r="A21" s="19" t="s">
        <v>39</v>
      </c>
      <c r="B21" s="19" t="s">
        <v>12</v>
      </c>
      <c r="C21" s="12"/>
      <c r="D21" s="17">
        <v>30</v>
      </c>
      <c r="E21" s="18">
        <f t="shared" si="0"/>
        <v>-30</v>
      </c>
      <c r="F21" s="12">
        <f>921.38-777.4</f>
        <v>143.98000000000002</v>
      </c>
      <c r="G21" s="17">
        <v>15</v>
      </c>
      <c r="H21" s="18">
        <f t="shared" si="1"/>
        <v>-13.5602</v>
      </c>
      <c r="I21" s="12">
        <v>172.525</v>
      </c>
      <c r="J21" s="17">
        <v>16</v>
      </c>
      <c r="K21" s="18">
        <f t="shared" si="2"/>
        <v>-14.274750000000001</v>
      </c>
      <c r="L21" s="12">
        <v>114.015</v>
      </c>
      <c r="M21" s="17">
        <v>15</v>
      </c>
      <c r="N21" s="18">
        <f t="shared" si="3"/>
        <v>-13.85985</v>
      </c>
      <c r="O21" s="33">
        <f t="shared" si="4"/>
        <v>-41.6948</v>
      </c>
      <c r="P21" s="34">
        <v>17</v>
      </c>
    </row>
    <row r="22" spans="1:16" s="16" customFormat="1" ht="19.5" customHeight="1">
      <c r="A22" s="19" t="s">
        <v>34</v>
      </c>
      <c r="B22" s="19" t="s">
        <v>12</v>
      </c>
      <c r="C22" s="12">
        <v>171.75</v>
      </c>
      <c r="D22" s="17">
        <v>14</v>
      </c>
      <c r="E22" s="18">
        <f t="shared" si="0"/>
        <v>-12.2825</v>
      </c>
      <c r="F22" s="12">
        <v>75</v>
      </c>
      <c r="G22" s="17">
        <v>16</v>
      </c>
      <c r="H22" s="18">
        <f t="shared" si="1"/>
        <v>-15.25</v>
      </c>
      <c r="I22" s="12"/>
      <c r="J22" s="17">
        <v>30</v>
      </c>
      <c r="K22" s="18">
        <f t="shared" si="2"/>
        <v>-30</v>
      </c>
      <c r="L22" s="12">
        <v>40</v>
      </c>
      <c r="M22" s="17">
        <v>18</v>
      </c>
      <c r="N22" s="18">
        <f t="shared" si="3"/>
        <v>-17.6</v>
      </c>
      <c r="O22" s="33">
        <f t="shared" si="4"/>
        <v>-45.13249999999999</v>
      </c>
      <c r="P22" s="34">
        <v>18</v>
      </c>
    </row>
    <row r="23" spans="1:16" s="16" customFormat="1" ht="19.5" customHeight="1">
      <c r="A23" s="19" t="s">
        <v>40</v>
      </c>
      <c r="B23" s="19" t="s">
        <v>12</v>
      </c>
      <c r="C23" s="12"/>
      <c r="D23" s="17">
        <v>30</v>
      </c>
      <c r="E23" s="18">
        <f t="shared" si="0"/>
        <v>-30</v>
      </c>
      <c r="F23" s="12">
        <v>50</v>
      </c>
      <c r="G23" s="17">
        <v>20</v>
      </c>
      <c r="H23" s="18">
        <f t="shared" si="1"/>
        <v>-19.5</v>
      </c>
      <c r="I23" s="12">
        <v>209.685</v>
      </c>
      <c r="J23" s="17">
        <v>12</v>
      </c>
      <c r="K23" s="18">
        <f t="shared" si="2"/>
        <v>-9.90315</v>
      </c>
      <c r="L23" s="12"/>
      <c r="M23" s="17">
        <v>30</v>
      </c>
      <c r="N23" s="18">
        <f t="shared" si="3"/>
        <v>-30</v>
      </c>
      <c r="O23" s="33">
        <f t="shared" si="4"/>
        <v>-59.40315</v>
      </c>
      <c r="P23" s="34">
        <v>19</v>
      </c>
    </row>
    <row r="24" spans="1:16" s="16" customFormat="1" ht="19.5" customHeight="1">
      <c r="A24" s="19" t="s">
        <v>41</v>
      </c>
      <c r="B24" s="19" t="s">
        <v>13</v>
      </c>
      <c r="C24" s="12"/>
      <c r="D24" s="17">
        <v>30</v>
      </c>
      <c r="E24" s="18">
        <f t="shared" si="0"/>
        <v>-30</v>
      </c>
      <c r="F24" s="12">
        <v>65</v>
      </c>
      <c r="G24" s="17">
        <v>19</v>
      </c>
      <c r="H24" s="18">
        <f t="shared" si="1"/>
        <v>-18.35</v>
      </c>
      <c r="I24" s="12">
        <v>30</v>
      </c>
      <c r="J24" s="17">
        <v>17</v>
      </c>
      <c r="K24" s="18">
        <f t="shared" si="2"/>
        <v>-16.7</v>
      </c>
      <c r="L24" s="12"/>
      <c r="M24" s="17">
        <v>30</v>
      </c>
      <c r="N24" s="18">
        <f t="shared" si="3"/>
        <v>-30</v>
      </c>
      <c r="O24" s="33">
        <f t="shared" si="4"/>
        <v>-65.05</v>
      </c>
      <c r="P24" s="34">
        <v>20</v>
      </c>
    </row>
  </sheetData>
  <mergeCells count="2">
    <mergeCell ref="O4:P4"/>
    <mergeCell ref="A1:H1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Wagner</cp:lastModifiedBy>
  <cp:lastPrinted>2006-06-18T15:07:29Z</cp:lastPrinted>
  <dcterms:created xsi:type="dcterms:W3CDTF">2001-05-06T12:20:15Z</dcterms:created>
  <dcterms:modified xsi:type="dcterms:W3CDTF">2006-07-02T10:07:17Z</dcterms:modified>
  <cp:category/>
  <cp:version/>
  <cp:contentType/>
  <cp:contentStatus/>
</cp:coreProperties>
</file>