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50" windowHeight="6600" activeTab="0"/>
  </bookViews>
  <sheets>
    <sheet name="alle" sheetId="1" r:id="rId1"/>
  </sheets>
  <definedNames/>
  <calcPr fullCalcOnLoad="1"/>
</workbook>
</file>

<file path=xl/sharedStrings.xml><?xml version="1.0" encoding="utf-8"?>
<sst xmlns="http://schemas.openxmlformats.org/spreadsheetml/2006/main" count="84" uniqueCount="50">
  <si>
    <t>Name</t>
  </si>
  <si>
    <t>Vorname</t>
  </si>
  <si>
    <t>Verein</t>
  </si>
  <si>
    <t>Klasse</t>
  </si>
  <si>
    <t>Fliege Ziel</t>
  </si>
  <si>
    <t>Fliege Weit Einhand</t>
  </si>
  <si>
    <t>Dreikampf</t>
  </si>
  <si>
    <t>Fünfkampf</t>
  </si>
  <si>
    <t>1. Wurf</t>
  </si>
  <si>
    <t>2. Wurf</t>
  </si>
  <si>
    <t>gesamt</t>
  </si>
  <si>
    <t>Präzision</t>
  </si>
  <si>
    <t>m</t>
  </si>
  <si>
    <t>Punkte</t>
  </si>
  <si>
    <t xml:space="preserve"> </t>
  </si>
  <si>
    <t>Pl.</t>
  </si>
  <si>
    <t xml:space="preserve"> Gewicht Weit 7,5 g</t>
  </si>
  <si>
    <t>Gewicht Ziel</t>
  </si>
  <si>
    <t>VDSF</t>
  </si>
  <si>
    <t>Ergebnisliste Vereinsturnier des SC Borussia 1920 Friedrichsfelde am 15. September 2007 in Berlin Stadion Friedrichsfelde</t>
  </si>
  <si>
    <t>Wagner</t>
  </si>
  <si>
    <t>Frank</t>
  </si>
  <si>
    <t>LV Berlin-Brandenb.</t>
  </si>
  <si>
    <t>Weigel</t>
  </si>
  <si>
    <t>Thomas</t>
  </si>
  <si>
    <t>SC Borussia 1920</t>
  </si>
  <si>
    <t>Oelke</t>
  </si>
  <si>
    <t>Heinz</t>
  </si>
  <si>
    <t>Demin</t>
  </si>
  <si>
    <t>Evgeni</t>
  </si>
  <si>
    <t>LM</t>
  </si>
  <si>
    <t>S</t>
  </si>
  <si>
    <t>AJM</t>
  </si>
  <si>
    <t>Gath</t>
  </si>
  <si>
    <t>Benjamin</t>
  </si>
  <si>
    <t>Ralf</t>
  </si>
  <si>
    <t>Nowak</t>
  </si>
  <si>
    <t>Lutz</t>
  </si>
  <si>
    <t>Merten</t>
  </si>
  <si>
    <t>Sabine</t>
  </si>
  <si>
    <t>FK</t>
  </si>
  <si>
    <t>Kurki</t>
  </si>
  <si>
    <t>Jan</t>
  </si>
  <si>
    <t>DJM</t>
  </si>
  <si>
    <t>Tim</t>
  </si>
  <si>
    <t>Brückner</t>
  </si>
  <si>
    <t>David</t>
  </si>
  <si>
    <t>BJM</t>
  </si>
  <si>
    <t>Frances</t>
  </si>
  <si>
    <t>LD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</si>
</sst>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[Red]\(&quot; DM&quot;#,##0.00\)"/>
    <numFmt numFmtId="176" formatCode="#,##0.000"/>
    <numFmt numFmtId="177" formatCode="[$€]#,##0.00_);[Red]\([$€]#,##0.00\)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b/>
      <sz val="10"/>
      <color indexed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59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Fill="1" applyBorder="1" applyAlignment="1" applyProtection="1">
      <alignment/>
      <protection/>
    </xf>
    <xf numFmtId="176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 applyProtection="1">
      <alignment/>
      <protection/>
    </xf>
    <xf numFmtId="2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shrinkToFit="1"/>
      <protection/>
    </xf>
    <xf numFmtId="3" fontId="6" fillId="0" borderId="10" xfId="0" applyNumberFormat="1" applyFont="1" applyFill="1" applyBorder="1" applyAlignment="1" applyProtection="1">
      <alignment shrinkToFit="1"/>
      <protection/>
    </xf>
    <xf numFmtId="176" fontId="6" fillId="0" borderId="10" xfId="0" applyNumberFormat="1" applyFont="1" applyFill="1" applyBorder="1" applyAlignment="1" applyProtection="1">
      <alignment shrinkToFit="1"/>
      <protection/>
    </xf>
    <xf numFmtId="0" fontId="6" fillId="0" borderId="10" xfId="0" applyNumberFormat="1" applyFont="1" applyFill="1" applyBorder="1" applyAlignment="1" applyProtection="1">
      <alignment horizontal="center" shrinkToFit="1"/>
      <protection/>
    </xf>
    <xf numFmtId="3" fontId="6" fillId="0" borderId="10" xfId="0" applyNumberFormat="1" applyFont="1" applyFill="1" applyBorder="1" applyAlignment="1" applyProtection="1">
      <alignment horizontal="center" shrinkToFit="1"/>
      <protection/>
    </xf>
    <xf numFmtId="176" fontId="6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4" fontId="6" fillId="0" borderId="10" xfId="0" applyNumberFormat="1" applyFont="1" applyFill="1" applyBorder="1" applyAlignment="1" applyProtection="1">
      <alignment horizontal="center" shrinkToFit="1"/>
      <protection/>
    </xf>
    <xf numFmtId="2" fontId="6" fillId="0" borderId="10" xfId="0" applyNumberFormat="1" applyFont="1" applyFill="1" applyBorder="1" applyAlignment="1" applyProtection="1">
      <alignment horizontal="center" shrinkToFit="1"/>
      <protection/>
    </xf>
    <xf numFmtId="0" fontId="7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shrinkToFit="1"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6" fillId="0" borderId="11" xfId="0" applyNumberFormat="1" applyFont="1" applyFill="1" applyBorder="1" applyAlignment="1" applyProtection="1">
      <alignment horizontal="center" shrinkToFit="1"/>
      <protection/>
    </xf>
    <xf numFmtId="0" fontId="11" fillId="0" borderId="0" xfId="0" applyNumberFormat="1" applyFont="1" applyFill="1" applyBorder="1" applyAlignment="1" applyProtection="1">
      <alignment shrinkToFit="1"/>
      <protection/>
    </xf>
    <xf numFmtId="0" fontId="11" fillId="0" borderId="10" xfId="0" applyNumberFormat="1" applyFont="1" applyFill="1" applyBorder="1" applyAlignment="1" applyProtection="1">
      <alignment shrinkToFit="1"/>
      <protection/>
    </xf>
    <xf numFmtId="0" fontId="12" fillId="0" borderId="10" xfId="0" applyFont="1" applyBorder="1" applyAlignment="1">
      <alignment horizontal="left" shrinkToFit="1"/>
    </xf>
    <xf numFmtId="0" fontId="11" fillId="0" borderId="10" xfId="0" applyFont="1" applyBorder="1" applyAlignment="1">
      <alignment horizontal="left" shrinkToFit="1"/>
    </xf>
    <xf numFmtId="0" fontId="13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 shrinkToFit="1"/>
      <protection/>
    </xf>
    <xf numFmtId="0" fontId="6" fillId="0" borderId="12" xfId="0" applyNumberFormat="1" applyFont="1" applyFill="1" applyBorder="1" applyAlignment="1" applyProtection="1">
      <alignment horizontal="center" shrinkToFit="1"/>
      <protection/>
    </xf>
    <xf numFmtId="176" fontId="6" fillId="0" borderId="11" xfId="0" applyNumberFormat="1" applyFont="1" applyFill="1" applyBorder="1" applyAlignment="1" applyProtection="1">
      <alignment horizontal="center" shrinkToFit="1"/>
      <protection/>
    </xf>
    <xf numFmtId="176" fontId="6" fillId="0" borderId="12" xfId="0" applyNumberFormat="1" applyFont="1" applyFill="1" applyBorder="1" applyAlignment="1" applyProtection="1">
      <alignment horizontal="center" shrinkToFit="1"/>
      <protection/>
    </xf>
    <xf numFmtId="0" fontId="10" fillId="0" borderId="0" xfId="0" applyNumberFormat="1" applyFont="1" applyFill="1" applyBorder="1" applyAlignment="1" applyProtection="1">
      <alignment horizontal="left" shrinkToFit="1"/>
      <protection/>
    </xf>
    <xf numFmtId="4" fontId="6" fillId="0" borderId="11" xfId="0" applyNumberFormat="1" applyFont="1" applyFill="1" applyBorder="1" applyAlignment="1" applyProtection="1">
      <alignment horizontal="center" shrinkToFit="1"/>
      <protection/>
    </xf>
    <xf numFmtId="4" fontId="6" fillId="0" borderId="13" xfId="0" applyNumberFormat="1" applyFont="1" applyFill="1" applyBorder="1" applyAlignment="1" applyProtection="1">
      <alignment horizontal="center" shrinkToFit="1"/>
      <protection/>
    </xf>
    <xf numFmtId="0" fontId="0" fillId="0" borderId="13" xfId="0" applyBorder="1" applyAlignment="1">
      <alignment/>
    </xf>
    <xf numFmtId="0" fontId="32" fillId="0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27"/>
  <sheetViews>
    <sheetView tabSelected="1" zoomScalePageLayoutView="0" workbookViewId="0" topLeftCell="B1">
      <selection activeCell="L26" sqref="L26"/>
    </sheetView>
  </sheetViews>
  <sheetFormatPr defaultColWidth="10.00390625" defaultRowHeight="12.75"/>
  <cols>
    <col min="1" max="1" width="14.8515625" style="23" customWidth="1"/>
    <col min="2" max="2" width="12.7109375" style="23" customWidth="1"/>
    <col min="3" max="3" width="17.00390625" style="23" customWidth="1"/>
    <col min="4" max="4" width="5.421875" style="47" customWidth="1"/>
    <col min="5" max="5" width="4.57421875" style="6" customWidth="1"/>
    <col min="6" max="6" width="6.8515625" style="1" customWidth="1"/>
    <col min="7" max="7" width="8.140625" style="3" customWidth="1"/>
    <col min="8" max="8" width="8.421875" style="2" customWidth="1"/>
    <col min="9" max="9" width="7.8515625" style="3" customWidth="1"/>
    <col min="10" max="10" width="5.421875" style="7" customWidth="1"/>
    <col min="11" max="11" width="6.7109375" style="7" customWidth="1"/>
    <col min="12" max="12" width="6.7109375" style="3" customWidth="1"/>
    <col min="13" max="13" width="9.421875" style="4" customWidth="1"/>
    <col min="14" max="14" width="8.7109375" style="4" customWidth="1"/>
    <col min="15" max="15" width="3.7109375" style="6" customWidth="1"/>
    <col min="16" max="16" width="8.57421875" style="5" customWidth="1"/>
    <col min="17" max="17" width="3.8515625" style="49" customWidth="1"/>
    <col min="18" max="16384" width="10.00390625" style="5" customWidth="1"/>
  </cols>
  <sheetData>
    <row r="1" spans="1:17" s="12" customFormat="1" ht="15.75" customHeight="1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48"/>
    </row>
    <row r="2" spans="1:17" s="12" customFormat="1" ht="12.75">
      <c r="A2" s="21"/>
      <c r="B2" s="21"/>
      <c r="C2" s="21"/>
      <c r="D2" s="43"/>
      <c r="E2" s="13"/>
      <c r="F2" s="14"/>
      <c r="G2" s="10"/>
      <c r="H2" s="15"/>
      <c r="I2" s="10"/>
      <c r="J2" s="9"/>
      <c r="K2" s="9"/>
      <c r="L2" s="10"/>
      <c r="M2" s="11"/>
      <c r="N2" s="11"/>
      <c r="O2" s="13"/>
      <c r="Q2" s="48"/>
    </row>
    <row r="3" spans="1:129" s="22" customFormat="1" ht="13.5" customHeight="1">
      <c r="A3" s="22" t="s">
        <v>0</v>
      </c>
      <c r="B3" s="22" t="s">
        <v>1</v>
      </c>
      <c r="C3" s="22" t="s">
        <v>2</v>
      </c>
      <c r="D3" s="44"/>
      <c r="E3" s="26" t="s">
        <v>3</v>
      </c>
      <c r="F3" s="42" t="s">
        <v>4</v>
      </c>
      <c r="G3" s="55" t="s">
        <v>5</v>
      </c>
      <c r="H3" s="57"/>
      <c r="I3" s="57"/>
      <c r="J3" s="42" t="s">
        <v>11</v>
      </c>
      <c r="K3" s="42" t="s">
        <v>17</v>
      </c>
      <c r="L3" s="55" t="s">
        <v>16</v>
      </c>
      <c r="M3" s="56"/>
      <c r="N3" s="52" t="s">
        <v>6</v>
      </c>
      <c r="O3" s="53"/>
      <c r="P3" s="50" t="s">
        <v>7</v>
      </c>
      <c r="Q3" s="51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</row>
    <row r="4" spans="4:129" s="22" customFormat="1" ht="13.5" customHeight="1">
      <c r="D4" s="44"/>
      <c r="E4" s="26"/>
      <c r="F4" s="27"/>
      <c r="G4" s="30" t="s">
        <v>8</v>
      </c>
      <c r="H4" s="31" t="s">
        <v>9</v>
      </c>
      <c r="I4" s="30" t="s">
        <v>10</v>
      </c>
      <c r="J4" s="24" t="s">
        <v>14</v>
      </c>
      <c r="K4" s="24" t="s">
        <v>14</v>
      </c>
      <c r="L4" s="30" t="s">
        <v>12</v>
      </c>
      <c r="M4" s="28" t="s">
        <v>13</v>
      </c>
      <c r="N4" s="25"/>
      <c r="O4" s="32" t="s">
        <v>15</v>
      </c>
      <c r="Q4" s="32" t="s">
        <v>15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</row>
    <row r="5" spans="1:129" s="8" customFormat="1" ht="13.5" customHeight="1">
      <c r="A5" s="37"/>
      <c r="B5" s="35" t="s">
        <v>14</v>
      </c>
      <c r="C5" s="35" t="s">
        <v>14</v>
      </c>
      <c r="D5" s="45"/>
      <c r="E5" s="34" t="s">
        <v>14</v>
      </c>
      <c r="F5" s="16"/>
      <c r="G5" s="17"/>
      <c r="H5" s="18"/>
      <c r="K5" s="19"/>
      <c r="L5" s="17"/>
      <c r="M5" s="20"/>
      <c r="N5" s="20"/>
      <c r="O5" s="36"/>
      <c r="P5" s="20"/>
      <c r="Q5" s="36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</row>
    <row r="6" spans="1:129" s="8" customFormat="1" ht="13.5" customHeight="1">
      <c r="A6" s="38" t="s">
        <v>26</v>
      </c>
      <c r="B6" s="38" t="s">
        <v>27</v>
      </c>
      <c r="C6" s="39" t="s">
        <v>25</v>
      </c>
      <c r="D6" s="46" t="s">
        <v>18</v>
      </c>
      <c r="E6" s="40" t="s">
        <v>31</v>
      </c>
      <c r="F6" s="16">
        <v>90</v>
      </c>
      <c r="G6" s="17">
        <v>50.65</v>
      </c>
      <c r="H6" s="18">
        <v>50.55</v>
      </c>
      <c r="I6" s="17">
        <f>SUM(G6,H6)</f>
        <v>101.19999999999999</v>
      </c>
      <c r="J6" s="19">
        <v>94</v>
      </c>
      <c r="K6" s="19">
        <v>80</v>
      </c>
      <c r="L6" s="17">
        <v>61.97</v>
      </c>
      <c r="M6" s="20">
        <f aca="true" t="shared" si="0" ref="M6:M23">L6*1.5</f>
        <v>92.955</v>
      </c>
      <c r="N6" s="20"/>
      <c r="O6" s="58"/>
      <c r="P6" s="20">
        <f aca="true" t="shared" si="1" ref="P6:P23">SUM(F6,I6,J6,K6,M6)</f>
        <v>458.155</v>
      </c>
      <c r="Q6" s="36">
        <v>1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</row>
    <row r="7" spans="1:129" s="8" customFormat="1" ht="13.5" customHeight="1">
      <c r="A7" s="38" t="s">
        <v>36</v>
      </c>
      <c r="B7" s="38" t="s">
        <v>37</v>
      </c>
      <c r="C7" s="39" t="s">
        <v>25</v>
      </c>
      <c r="D7" s="46" t="s">
        <v>18</v>
      </c>
      <c r="E7" s="40" t="s">
        <v>31</v>
      </c>
      <c r="F7" s="16">
        <v>80</v>
      </c>
      <c r="G7" s="17">
        <v>41.18</v>
      </c>
      <c r="H7" s="18">
        <v>41.08</v>
      </c>
      <c r="I7" s="17">
        <f>SUM(G7,H7)</f>
        <v>82.25999999999999</v>
      </c>
      <c r="J7" s="19">
        <v>94</v>
      </c>
      <c r="K7" s="19">
        <v>65</v>
      </c>
      <c r="L7" s="17">
        <v>59.39</v>
      </c>
      <c r="M7" s="20">
        <f t="shared" si="0"/>
        <v>89.08500000000001</v>
      </c>
      <c r="N7" s="20"/>
      <c r="O7" s="58"/>
      <c r="P7" s="20">
        <f t="shared" si="1"/>
        <v>410.345</v>
      </c>
      <c r="Q7" s="36">
        <v>2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</row>
    <row r="8" spans="1:129" s="8" customFormat="1" ht="13.5" customHeight="1">
      <c r="A8" s="38" t="s">
        <v>33</v>
      </c>
      <c r="B8" s="38" t="s">
        <v>35</v>
      </c>
      <c r="C8" s="39" t="s">
        <v>25</v>
      </c>
      <c r="D8" s="46" t="s">
        <v>18</v>
      </c>
      <c r="E8" s="40" t="s">
        <v>31</v>
      </c>
      <c r="F8" s="16">
        <v>35</v>
      </c>
      <c r="G8" s="17">
        <v>32.27</v>
      </c>
      <c r="H8" s="18">
        <v>27.76</v>
      </c>
      <c r="I8" s="17">
        <f>SUM(G8,H8)</f>
        <v>60.03</v>
      </c>
      <c r="J8" s="8">
        <v>52</v>
      </c>
      <c r="K8" s="19">
        <v>35</v>
      </c>
      <c r="L8" s="17">
        <v>54.16</v>
      </c>
      <c r="M8" s="20">
        <f t="shared" si="0"/>
        <v>81.24</v>
      </c>
      <c r="N8" s="20"/>
      <c r="O8" s="58"/>
      <c r="P8" s="20">
        <f t="shared" si="1"/>
        <v>263.27</v>
      </c>
      <c r="Q8" s="36">
        <v>3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</row>
    <row r="9" spans="1:129" s="8" customFormat="1" ht="13.5" customHeight="1">
      <c r="A9" s="38"/>
      <c r="B9" s="38"/>
      <c r="C9" s="39"/>
      <c r="D9" s="46"/>
      <c r="E9" s="40"/>
      <c r="F9" s="16"/>
      <c r="G9" s="17"/>
      <c r="H9" s="18"/>
      <c r="I9" s="17"/>
      <c r="J9" s="19"/>
      <c r="K9" s="19"/>
      <c r="L9" s="17"/>
      <c r="M9" s="20"/>
      <c r="N9" s="20"/>
      <c r="O9" s="58"/>
      <c r="P9" s="20"/>
      <c r="Q9" s="36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</row>
    <row r="10" spans="1:129" s="8" customFormat="1" ht="13.5" customHeight="1">
      <c r="A10" s="38" t="s">
        <v>20</v>
      </c>
      <c r="B10" s="38" t="s">
        <v>21</v>
      </c>
      <c r="C10" s="39" t="s">
        <v>22</v>
      </c>
      <c r="D10" s="46" t="s">
        <v>18</v>
      </c>
      <c r="E10" s="40" t="s">
        <v>30</v>
      </c>
      <c r="F10" s="16">
        <v>95</v>
      </c>
      <c r="G10" s="17">
        <v>60.59</v>
      </c>
      <c r="H10" s="18">
        <v>59.1</v>
      </c>
      <c r="I10" s="17">
        <f>SUM(G10,H10)</f>
        <v>119.69</v>
      </c>
      <c r="J10" s="19">
        <v>96</v>
      </c>
      <c r="K10" s="19">
        <v>80</v>
      </c>
      <c r="L10" s="17">
        <v>70.27</v>
      </c>
      <c r="M10" s="20">
        <f t="shared" si="0"/>
        <v>105.405</v>
      </c>
      <c r="N10" s="20"/>
      <c r="O10" s="36"/>
      <c r="P10" s="20">
        <f t="shared" si="1"/>
        <v>496.095</v>
      </c>
      <c r="Q10" s="36">
        <v>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</row>
    <row r="11" spans="1:129" s="8" customFormat="1" ht="13.5" customHeight="1">
      <c r="A11" s="38" t="s">
        <v>23</v>
      </c>
      <c r="B11" s="38" t="s">
        <v>24</v>
      </c>
      <c r="C11" s="39" t="s">
        <v>25</v>
      </c>
      <c r="D11" s="46" t="s">
        <v>18</v>
      </c>
      <c r="E11" s="40" t="s">
        <v>30</v>
      </c>
      <c r="F11" s="16">
        <v>80</v>
      </c>
      <c r="G11" s="17">
        <v>46.35</v>
      </c>
      <c r="H11" s="18">
        <v>46.34</v>
      </c>
      <c r="I11" s="17">
        <f>SUM(G11,H11)</f>
        <v>92.69</v>
      </c>
      <c r="J11" s="19">
        <v>90</v>
      </c>
      <c r="K11" s="19">
        <v>100</v>
      </c>
      <c r="L11" s="17">
        <v>65.32</v>
      </c>
      <c r="M11" s="20">
        <f t="shared" si="0"/>
        <v>97.97999999999999</v>
      </c>
      <c r="N11" s="20"/>
      <c r="O11" s="58"/>
      <c r="P11" s="20">
        <f t="shared" si="1"/>
        <v>460.66999999999996</v>
      </c>
      <c r="Q11" s="36">
        <v>2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</row>
    <row r="12" spans="1:129" s="8" customFormat="1" ht="13.5" customHeight="1">
      <c r="A12" s="38" t="s">
        <v>33</v>
      </c>
      <c r="B12" s="38" t="s">
        <v>34</v>
      </c>
      <c r="C12" s="39" t="s">
        <v>25</v>
      </c>
      <c r="D12" s="46" t="s">
        <v>18</v>
      </c>
      <c r="E12" s="40" t="s">
        <v>30</v>
      </c>
      <c r="F12" s="16">
        <v>100</v>
      </c>
      <c r="G12" s="17">
        <v>58.44</v>
      </c>
      <c r="H12" s="18">
        <v>49.59</v>
      </c>
      <c r="I12" s="17">
        <f>SUM(G12,H12)</f>
        <v>108.03</v>
      </c>
      <c r="J12" s="8">
        <v>94</v>
      </c>
      <c r="K12" s="19">
        <v>90</v>
      </c>
      <c r="L12" s="17">
        <v>0</v>
      </c>
      <c r="M12" s="20">
        <f t="shared" si="0"/>
        <v>0</v>
      </c>
      <c r="N12" s="20"/>
      <c r="O12" s="36"/>
      <c r="P12" s="20">
        <f t="shared" si="1"/>
        <v>392.03</v>
      </c>
      <c r="Q12" s="36">
        <v>3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</row>
    <row r="13" spans="1:129" s="8" customFormat="1" ht="13.5" customHeight="1">
      <c r="A13" s="38"/>
      <c r="B13" s="38"/>
      <c r="C13" s="39"/>
      <c r="D13" s="46"/>
      <c r="E13" s="40"/>
      <c r="F13" s="16"/>
      <c r="G13" s="17"/>
      <c r="H13" s="18"/>
      <c r="I13" s="17"/>
      <c r="K13" s="19"/>
      <c r="L13" s="17"/>
      <c r="M13" s="20"/>
      <c r="N13" s="20"/>
      <c r="O13" s="36"/>
      <c r="P13" s="20"/>
      <c r="Q13" s="36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</row>
    <row r="14" spans="1:129" s="8" customFormat="1" ht="13.5" customHeight="1">
      <c r="A14" s="38" t="s">
        <v>38</v>
      </c>
      <c r="B14" s="38" t="s">
        <v>39</v>
      </c>
      <c r="C14" s="39" t="s">
        <v>25</v>
      </c>
      <c r="D14" s="46" t="s">
        <v>18</v>
      </c>
      <c r="E14" s="40" t="s">
        <v>40</v>
      </c>
      <c r="F14" s="16"/>
      <c r="G14" s="17"/>
      <c r="H14" s="18"/>
      <c r="I14" s="17"/>
      <c r="J14" s="19">
        <v>18</v>
      </c>
      <c r="K14" s="19">
        <v>10</v>
      </c>
      <c r="L14" s="17">
        <v>43.7</v>
      </c>
      <c r="M14" s="20">
        <f t="shared" si="0"/>
        <v>65.55000000000001</v>
      </c>
      <c r="N14" s="20">
        <f aca="true" t="shared" si="2" ref="N6:N23">J14+K14+M14</f>
        <v>93.55000000000001</v>
      </c>
      <c r="O14" s="36">
        <v>1</v>
      </c>
      <c r="P14" s="20"/>
      <c r="Q14" s="3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</row>
    <row r="15" spans="1:129" s="8" customFormat="1" ht="13.5" customHeight="1">
      <c r="A15" s="38"/>
      <c r="B15" s="38"/>
      <c r="C15" s="39"/>
      <c r="D15" s="46"/>
      <c r="E15" s="40"/>
      <c r="F15" s="16"/>
      <c r="G15" s="17"/>
      <c r="H15" s="18"/>
      <c r="I15" s="17"/>
      <c r="J15" s="19"/>
      <c r="K15" s="19"/>
      <c r="L15" s="17"/>
      <c r="M15" s="20"/>
      <c r="N15" s="20"/>
      <c r="O15" s="36"/>
      <c r="P15" s="20"/>
      <c r="Q15" s="3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</row>
    <row r="16" spans="1:129" s="8" customFormat="1" ht="13.5" customHeight="1">
      <c r="A16" s="38" t="s">
        <v>33</v>
      </c>
      <c r="B16" s="38" t="s">
        <v>48</v>
      </c>
      <c r="C16" s="39" t="s">
        <v>25</v>
      </c>
      <c r="D16" s="46" t="s">
        <v>18</v>
      </c>
      <c r="E16" s="40" t="s">
        <v>49</v>
      </c>
      <c r="F16" s="16">
        <v>40</v>
      </c>
      <c r="G16" s="17">
        <v>23.62</v>
      </c>
      <c r="H16" s="18">
        <v>22.48</v>
      </c>
      <c r="I16" s="17">
        <f>SUM(G16,H16)</f>
        <v>46.1</v>
      </c>
      <c r="J16" s="19">
        <v>52</v>
      </c>
      <c r="K16" s="19">
        <v>10</v>
      </c>
      <c r="L16" s="17">
        <v>39.85</v>
      </c>
      <c r="M16" s="20">
        <f t="shared" si="0"/>
        <v>59.775000000000006</v>
      </c>
      <c r="N16" s="20"/>
      <c r="O16" s="36"/>
      <c r="P16" s="20">
        <f t="shared" si="1"/>
        <v>207.875</v>
      </c>
      <c r="Q16" s="36"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</row>
    <row r="17" spans="1:129" s="8" customFormat="1" ht="13.5" customHeight="1">
      <c r="A17" s="38"/>
      <c r="B17" s="38"/>
      <c r="C17" s="39"/>
      <c r="D17" s="46"/>
      <c r="E17" s="40"/>
      <c r="F17" s="16"/>
      <c r="G17" s="17"/>
      <c r="H17" s="18"/>
      <c r="I17" s="17"/>
      <c r="J17" s="19"/>
      <c r="K17" s="19"/>
      <c r="L17" s="17"/>
      <c r="M17" s="20"/>
      <c r="N17" s="20"/>
      <c r="O17" s="36"/>
      <c r="P17" s="20"/>
      <c r="Q17" s="36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</row>
    <row r="18" spans="1:129" s="8" customFormat="1" ht="13.5" customHeight="1">
      <c r="A18" s="38" t="s">
        <v>41</v>
      </c>
      <c r="B18" s="38" t="s">
        <v>42</v>
      </c>
      <c r="C18" s="39" t="s">
        <v>25</v>
      </c>
      <c r="D18" s="46" t="s">
        <v>18</v>
      </c>
      <c r="E18" s="40" t="s">
        <v>43</v>
      </c>
      <c r="F18" s="16"/>
      <c r="G18" s="17"/>
      <c r="H18" s="18"/>
      <c r="I18" s="17"/>
      <c r="J18" s="19">
        <v>8</v>
      </c>
      <c r="K18" s="19">
        <v>10</v>
      </c>
      <c r="L18" s="17">
        <v>26.75</v>
      </c>
      <c r="M18" s="20">
        <f t="shared" si="0"/>
        <v>40.125</v>
      </c>
      <c r="N18" s="20">
        <f t="shared" si="2"/>
        <v>58.125</v>
      </c>
      <c r="O18" s="36">
        <v>1</v>
      </c>
      <c r="P18" s="20"/>
      <c r="Q18" s="36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</row>
    <row r="19" spans="1:129" s="8" customFormat="1" ht="13.5" customHeight="1">
      <c r="A19" s="38" t="s">
        <v>38</v>
      </c>
      <c r="B19" s="38" t="s">
        <v>44</v>
      </c>
      <c r="C19" s="39" t="s">
        <v>25</v>
      </c>
      <c r="D19" s="46" t="s">
        <v>18</v>
      </c>
      <c r="E19" s="40" t="s">
        <v>43</v>
      </c>
      <c r="F19" s="16"/>
      <c r="G19" s="17"/>
      <c r="H19" s="18"/>
      <c r="I19" s="17"/>
      <c r="J19" s="8">
        <v>8</v>
      </c>
      <c r="K19" s="19">
        <v>5</v>
      </c>
      <c r="L19" s="17">
        <v>27.8</v>
      </c>
      <c r="M19" s="20">
        <f t="shared" si="0"/>
        <v>41.7</v>
      </c>
      <c r="N19" s="20">
        <f t="shared" si="2"/>
        <v>54.7</v>
      </c>
      <c r="O19" s="36">
        <v>2</v>
      </c>
      <c r="P19" s="20"/>
      <c r="Q19" s="36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</row>
    <row r="20" spans="1:129" s="8" customFormat="1" ht="13.5" customHeight="1">
      <c r="A20" s="38"/>
      <c r="B20" s="38"/>
      <c r="C20" s="39"/>
      <c r="D20" s="46"/>
      <c r="E20" s="40"/>
      <c r="F20" s="16"/>
      <c r="G20" s="17"/>
      <c r="H20" s="18"/>
      <c r="I20" s="17"/>
      <c r="K20" s="19"/>
      <c r="L20" s="17"/>
      <c r="M20" s="20"/>
      <c r="N20" s="20"/>
      <c r="O20" s="36"/>
      <c r="P20" s="20"/>
      <c r="Q20" s="36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</row>
    <row r="21" spans="1:129" s="8" customFormat="1" ht="13.5" customHeight="1">
      <c r="A21" s="38" t="s">
        <v>45</v>
      </c>
      <c r="B21" s="38" t="s">
        <v>46</v>
      </c>
      <c r="C21" s="39" t="s">
        <v>25</v>
      </c>
      <c r="D21" s="46" t="s">
        <v>18</v>
      </c>
      <c r="E21" s="40" t="s">
        <v>47</v>
      </c>
      <c r="F21" s="16">
        <v>40</v>
      </c>
      <c r="G21" s="17">
        <v>26.07</v>
      </c>
      <c r="H21" s="18">
        <v>25.83</v>
      </c>
      <c r="I21" s="17">
        <f>SUM(G21,H21)</f>
        <v>51.9</v>
      </c>
      <c r="J21" s="8">
        <v>70</v>
      </c>
      <c r="K21" s="19">
        <v>45</v>
      </c>
      <c r="L21" s="17">
        <v>55.65</v>
      </c>
      <c r="M21" s="20">
        <f>L21*1.5</f>
        <v>83.475</v>
      </c>
      <c r="N21" s="20"/>
      <c r="O21" s="36"/>
      <c r="P21" s="20">
        <f>SUM(F21,I21,J21,K21,M21)</f>
        <v>290.375</v>
      </c>
      <c r="Q21" s="36">
        <v>1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</row>
    <row r="22" spans="1:129" s="8" customFormat="1" ht="13.5" customHeight="1">
      <c r="A22" s="38"/>
      <c r="B22" s="38"/>
      <c r="C22" s="39"/>
      <c r="D22" s="46"/>
      <c r="E22" s="40"/>
      <c r="F22" s="16"/>
      <c r="G22" s="17"/>
      <c r="H22" s="18"/>
      <c r="I22" s="17"/>
      <c r="K22" s="19"/>
      <c r="L22" s="17"/>
      <c r="M22" s="20"/>
      <c r="N22" s="20"/>
      <c r="O22" s="36"/>
      <c r="P22" s="20"/>
      <c r="Q22" s="36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</row>
    <row r="23" spans="1:129" s="8" customFormat="1" ht="13.5" customHeight="1">
      <c r="A23" s="38" t="s">
        <v>28</v>
      </c>
      <c r="B23" s="38" t="s">
        <v>29</v>
      </c>
      <c r="C23" s="39" t="s">
        <v>25</v>
      </c>
      <c r="D23" s="46" t="s">
        <v>18</v>
      </c>
      <c r="E23" s="41" t="s">
        <v>32</v>
      </c>
      <c r="F23" s="16">
        <v>100</v>
      </c>
      <c r="G23" s="17">
        <v>56.95</v>
      </c>
      <c r="H23" s="18">
        <v>56.62</v>
      </c>
      <c r="I23" s="17">
        <f>SUM(G23,H23)</f>
        <v>113.57</v>
      </c>
      <c r="J23" s="19">
        <v>92</v>
      </c>
      <c r="K23" s="19">
        <v>90</v>
      </c>
      <c r="L23" s="17">
        <v>64.51</v>
      </c>
      <c r="M23" s="20">
        <f t="shared" si="0"/>
        <v>96.76500000000001</v>
      </c>
      <c r="N23" s="20"/>
      <c r="O23" s="58"/>
      <c r="P23" s="20">
        <f t="shared" si="1"/>
        <v>492.33500000000004</v>
      </c>
      <c r="Q23" s="36">
        <v>1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</row>
    <row r="24" spans="1:17" s="12" customFormat="1" ht="13.5" customHeight="1">
      <c r="A24" s="37"/>
      <c r="B24" s="38"/>
      <c r="C24" s="39"/>
      <c r="D24" s="46"/>
      <c r="E24" s="40"/>
      <c r="F24" s="16"/>
      <c r="G24" s="17"/>
      <c r="H24" s="18"/>
      <c r="I24" s="17"/>
      <c r="J24" s="19"/>
      <c r="K24" s="19"/>
      <c r="L24" s="17"/>
      <c r="M24" s="20"/>
      <c r="N24" s="20"/>
      <c r="O24" s="33"/>
      <c r="P24" s="20"/>
      <c r="Q24" s="36"/>
    </row>
    <row r="25" spans="1:17" s="12" customFormat="1" ht="13.5" customHeight="1">
      <c r="A25" s="37"/>
      <c r="B25" s="37"/>
      <c r="C25" s="35"/>
      <c r="D25" s="45"/>
      <c r="E25" s="34"/>
      <c r="F25" s="16"/>
      <c r="G25" s="17"/>
      <c r="H25" s="18"/>
      <c r="I25" s="17"/>
      <c r="J25" s="19"/>
      <c r="K25" s="19"/>
      <c r="L25" s="17"/>
      <c r="M25" s="20"/>
      <c r="N25" s="20"/>
      <c r="O25" s="33"/>
      <c r="P25" s="20"/>
      <c r="Q25" s="36"/>
    </row>
    <row r="26" spans="1:17" s="12" customFormat="1" ht="13.5" customHeight="1">
      <c r="A26" s="38"/>
      <c r="B26" s="38"/>
      <c r="C26" s="35"/>
      <c r="D26" s="45"/>
      <c r="E26" s="40"/>
      <c r="F26" s="16"/>
      <c r="G26" s="17"/>
      <c r="H26" s="18"/>
      <c r="I26" s="17"/>
      <c r="J26" s="19"/>
      <c r="K26" s="19"/>
      <c r="L26" s="17"/>
      <c r="M26" s="20"/>
      <c r="N26" s="20"/>
      <c r="O26" s="33"/>
      <c r="P26" s="20"/>
      <c r="Q26" s="36"/>
    </row>
    <row r="27" spans="1:129" s="8" customFormat="1" ht="13.5" customHeight="1">
      <c r="A27" s="38"/>
      <c r="B27" s="38"/>
      <c r="C27" s="39"/>
      <c r="D27" s="46"/>
      <c r="E27" s="40"/>
      <c r="F27" s="16"/>
      <c r="G27" s="17"/>
      <c r="H27" s="18"/>
      <c r="I27" s="17"/>
      <c r="J27" s="19"/>
      <c r="K27" s="19"/>
      <c r="L27" s="17"/>
      <c r="M27" s="20"/>
      <c r="N27" s="20"/>
      <c r="O27" s="33"/>
      <c r="P27" s="20"/>
      <c r="Q27" s="36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</row>
  </sheetData>
  <sheetProtection/>
  <mergeCells count="5">
    <mergeCell ref="P3:Q3"/>
    <mergeCell ref="N3:O3"/>
    <mergeCell ref="A1:P1"/>
    <mergeCell ref="L3:M3"/>
    <mergeCell ref="G3:I3"/>
  </mergeCells>
  <printOptions/>
  <pageMargins left="0.3937007874015748" right="0.1968503937007874" top="0.5905511811023623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Krimi</cp:lastModifiedBy>
  <cp:lastPrinted>2007-09-15T11:35:38Z</cp:lastPrinted>
  <dcterms:created xsi:type="dcterms:W3CDTF">2000-04-20T06:06:45Z</dcterms:created>
  <dcterms:modified xsi:type="dcterms:W3CDTF">2007-09-15T11:38:16Z</dcterms:modified>
  <cp:category/>
  <cp:version/>
  <cp:contentType/>
  <cp:contentStatus/>
</cp:coreProperties>
</file>