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Turnier" sheetId="1" r:id="rId1"/>
    <sheet name="  (2)" sheetId="2" r:id="rId2"/>
  </sheets>
  <definedNames/>
  <calcPr fullCalcOnLoad="1"/>
</workbook>
</file>

<file path=xl/sharedStrings.xml><?xml version="1.0" encoding="utf-8"?>
<sst xmlns="http://schemas.openxmlformats.org/spreadsheetml/2006/main" count="217" uniqueCount="91">
  <si>
    <t>Blatt 1</t>
  </si>
  <si>
    <t>Blatt 2</t>
  </si>
  <si>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</si>
  <si>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</si>
  <si>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</si>
  <si>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</si>
  <si>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</si>
  <si>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</si>
  <si>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</si>
  <si>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</si>
  <si>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</si>
  <si>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</si>
  <si>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Gewicht Weit 18g</t>
  </si>
  <si>
    <t>Siebenkampf</t>
  </si>
  <si>
    <t>Multi Ziel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</si>
  <si>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</si>
  <si>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</si>
  <si>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</si>
  <si>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</si>
  <si>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</si>
  <si>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</si>
  <si>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</si>
  <si>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</si>
  <si>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</si>
  <si>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</si>
  <si>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</si>
  <si>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</si>
  <si>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>Fliege Weit Zweihand</t>
  </si>
  <si>
    <t>Wagner</t>
  </si>
  <si>
    <t>Fraank</t>
  </si>
  <si>
    <t>LV Berlin-Brandenburg</t>
  </si>
  <si>
    <t>LM</t>
  </si>
  <si>
    <t>Döhring</t>
  </si>
  <si>
    <t>Alexander</t>
  </si>
  <si>
    <t>Weigel</t>
  </si>
  <si>
    <t>Thomas</t>
  </si>
  <si>
    <t>SC Borussia 1920 Friedr.</t>
  </si>
  <si>
    <t>Carsten</t>
  </si>
  <si>
    <t>von Kittlitz</t>
  </si>
  <si>
    <t>Madauß</t>
  </si>
  <si>
    <t>Felix</t>
  </si>
  <si>
    <t>Ernst</t>
  </si>
  <si>
    <t>Kathrin</t>
  </si>
  <si>
    <t>LD</t>
  </si>
  <si>
    <t>Patt</t>
  </si>
  <si>
    <t>Friedrich</t>
  </si>
  <si>
    <t>DAV Castingzentrum</t>
  </si>
  <si>
    <t>S</t>
  </si>
  <si>
    <t>Oelke</t>
  </si>
  <si>
    <t>Heinz</t>
  </si>
  <si>
    <t>Kuhfahl</t>
  </si>
  <si>
    <t>Jean-Paul</t>
  </si>
  <si>
    <t>Paege</t>
  </si>
  <si>
    <t>Oliver</t>
  </si>
  <si>
    <t>BJM</t>
  </si>
  <si>
    <t>Saal</t>
  </si>
  <si>
    <t>Horst</t>
  </si>
  <si>
    <t>FK</t>
  </si>
  <si>
    <t>Bartelt</t>
  </si>
  <si>
    <t>Rudi</t>
  </si>
  <si>
    <t>Nowak</t>
  </si>
  <si>
    <t>Lutz</t>
  </si>
  <si>
    <t>Goddäus</t>
  </si>
  <si>
    <t>Erich</t>
  </si>
  <si>
    <t>Grass</t>
  </si>
  <si>
    <t>Folker</t>
  </si>
  <si>
    <t>Breitehorn</t>
  </si>
  <si>
    <t>Schliemann</t>
  </si>
  <si>
    <t>Aljoscha</t>
  </si>
  <si>
    <t>Griebsch</t>
  </si>
  <si>
    <t>Bernd</t>
  </si>
  <si>
    <t>Platz</t>
  </si>
  <si>
    <t>AJM</t>
  </si>
  <si>
    <t>Demin</t>
  </si>
  <si>
    <t>Evgeni</t>
  </si>
  <si>
    <t>Frank</t>
  </si>
  <si>
    <t>DJM</t>
  </si>
  <si>
    <t>LV Berlin - Brandenburg</t>
  </si>
  <si>
    <t>Gath</t>
  </si>
  <si>
    <t>Benjamin</t>
  </si>
  <si>
    <t>AF Hohenschönhausen</t>
  </si>
  <si>
    <t>Frances</t>
  </si>
  <si>
    <t>Ralf</t>
  </si>
  <si>
    <t>VDSF</t>
  </si>
  <si>
    <t>DAV</t>
  </si>
  <si>
    <t xml:space="preserve">Ergebnisliste Stadionfest des SC Borussia 1920 Friedrichsfelde - Stadion am 30. 04. -  01. 05. 2007 </t>
  </si>
  <si>
    <t>Kurkis</t>
  </si>
  <si>
    <t>Jan</t>
  </si>
  <si>
    <t>Merten</t>
  </si>
  <si>
    <t>Tim</t>
  </si>
  <si>
    <t>Sabine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</si>
</sst>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8" fontId="5" fillId="0" borderId="1" xfId="0" applyNumberFormat="1" applyFont="1" applyFill="1" applyBorder="1" applyAlignment="1" applyProtection="1">
      <alignment shrinkToFit="1"/>
      <protection/>
    </xf>
    <xf numFmtId="4" fontId="5" fillId="0" borderId="1" xfId="0" applyNumberFormat="1" applyFont="1" applyFill="1" applyBorder="1" applyAlignment="1" applyProtection="1">
      <alignment shrinkToFit="1"/>
      <protection/>
    </xf>
    <xf numFmtId="168" fontId="5" fillId="0" borderId="1" xfId="0" applyNumberFormat="1" applyFont="1" applyFill="1" applyBorder="1" applyAlignment="1" applyProtection="1">
      <alignment horizontal="center" shrinkToFit="1"/>
      <protection/>
    </xf>
    <xf numFmtId="4" fontId="5" fillId="0" borderId="2" xfId="0" applyNumberFormat="1" applyFont="1" applyFill="1" applyBorder="1" applyAlignment="1" applyProtection="1">
      <alignment horizontal="center" shrinkToFit="1"/>
      <protection/>
    </xf>
    <xf numFmtId="4" fontId="5" fillId="0" borderId="3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8"/>
  <sheetViews>
    <sheetView tabSelected="1" workbookViewId="0" topLeftCell="U1">
      <selection activeCell="AG13" sqref="AG13"/>
    </sheetView>
  </sheetViews>
  <sheetFormatPr defaultColWidth="11.421875" defaultRowHeight="12.75"/>
  <cols>
    <col min="1" max="1" width="10.28125" style="28" customWidth="1"/>
    <col min="2" max="2" width="8.421875" style="28" customWidth="1"/>
    <col min="3" max="3" width="5.7109375" style="28" customWidth="1"/>
    <col min="4" max="4" width="19.7109375" style="28" customWidth="1"/>
    <col min="5" max="5" width="7.57421875" style="29" customWidth="1"/>
    <col min="6" max="6" width="8.421875" style="1" customWidth="1"/>
    <col min="7" max="8" width="8.8515625" style="2" customWidth="1"/>
    <col min="9" max="9" width="8.8515625" style="3" customWidth="1"/>
    <col min="10" max="10" width="7.421875" style="6" customWidth="1"/>
    <col min="11" max="11" width="6.7109375" style="6" customWidth="1"/>
    <col min="12" max="12" width="10.00390625" style="3" customWidth="1"/>
    <col min="13" max="14" width="10.00390625" style="4" customWidth="1"/>
    <col min="15" max="15" width="10.00390625" style="5" customWidth="1"/>
    <col min="16" max="16" width="11.140625" style="28" customWidth="1"/>
    <col min="17" max="17" width="8.140625" style="28" customWidth="1"/>
    <col min="18" max="18" width="4.7109375" style="28" customWidth="1"/>
    <col min="19" max="19" width="19.7109375" style="28" customWidth="1"/>
    <col min="20" max="20" width="5.140625" style="29" customWidth="1"/>
    <col min="21" max="23" width="10.00390625" style="3" customWidth="1"/>
    <col min="24" max="24" width="7.7109375" style="3" customWidth="1"/>
    <col min="25" max="25" width="7.28125" style="5" customWidth="1"/>
    <col min="26" max="26" width="10.00390625" style="4" customWidth="1"/>
    <col min="27" max="27" width="6.421875" style="6" customWidth="1"/>
    <col min="28" max="28" width="6.7109375" style="3" customWidth="1"/>
    <col min="29" max="29" width="7.7109375" style="4" customWidth="1"/>
    <col min="30" max="30" width="8.57421875" style="4" customWidth="1"/>
    <col min="31" max="31" width="8.8515625" style="4" customWidth="1"/>
    <col min="32" max="16384" width="10.00390625" style="5" customWidth="1"/>
  </cols>
  <sheetData>
    <row r="1" spans="1:31" s="12" customFormat="1" ht="12.7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8"/>
      <c r="L1" s="9"/>
      <c r="M1" s="10"/>
      <c r="N1" s="11" t="s">
        <v>0</v>
      </c>
      <c r="P1" s="36" t="str">
        <f>A1</f>
        <v>Ergebnisliste Stadionfest des SC Borussia 1920 Friedrichsfelde - Stadion am 30. 04. -  01. 05. 2007 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8"/>
      <c r="AB1" s="9"/>
      <c r="AC1" s="10"/>
      <c r="AD1" s="10"/>
      <c r="AE1" s="11" t="s">
        <v>1</v>
      </c>
    </row>
    <row r="2" spans="1:31" s="12" customFormat="1" ht="12.75">
      <c r="A2" s="24"/>
      <c r="B2" s="24"/>
      <c r="C2" s="24"/>
      <c r="D2" s="24"/>
      <c r="E2" s="25"/>
      <c r="F2" s="13"/>
      <c r="G2" s="14"/>
      <c r="H2" s="14"/>
      <c r="I2" s="9"/>
      <c r="J2" s="8"/>
      <c r="K2" s="8"/>
      <c r="L2" s="9"/>
      <c r="M2" s="10"/>
      <c r="N2" s="10"/>
      <c r="P2" s="24"/>
      <c r="Q2" s="24"/>
      <c r="R2" s="24"/>
      <c r="S2" s="24"/>
      <c r="T2" s="25"/>
      <c r="U2" s="9"/>
      <c r="V2" s="9"/>
      <c r="W2" s="9"/>
      <c r="X2" s="9"/>
      <c r="Z2" s="10"/>
      <c r="AA2" s="8"/>
      <c r="AB2" s="9"/>
      <c r="AC2" s="10"/>
      <c r="AD2" s="10"/>
      <c r="AE2" s="10"/>
    </row>
    <row r="3" spans="1:143" s="7" customFormat="1" ht="12.75">
      <c r="A3" s="26" t="s">
        <v>2</v>
      </c>
      <c r="B3" s="26" t="s">
        <v>3</v>
      </c>
      <c r="C3" s="26"/>
      <c r="D3" s="26" t="s">
        <v>4</v>
      </c>
      <c r="E3" s="27" t="s">
        <v>5</v>
      </c>
      <c r="F3" s="15" t="s">
        <v>6</v>
      </c>
      <c r="G3" s="17" t="s">
        <v>7</v>
      </c>
      <c r="H3" s="17"/>
      <c r="I3" s="16"/>
      <c r="J3" s="18" t="s">
        <v>8</v>
      </c>
      <c r="K3" s="23" t="s">
        <v>8</v>
      </c>
      <c r="L3" s="16" t="s">
        <v>9</v>
      </c>
      <c r="M3" s="19"/>
      <c r="N3" s="19" t="s">
        <v>10</v>
      </c>
      <c r="O3" s="7" t="s">
        <v>11</v>
      </c>
      <c r="P3" s="26" t="s">
        <v>2</v>
      </c>
      <c r="Q3" s="26" t="s">
        <v>3</v>
      </c>
      <c r="R3" s="26"/>
      <c r="S3" s="26" t="s">
        <v>4</v>
      </c>
      <c r="T3" s="27" t="s">
        <v>5</v>
      </c>
      <c r="U3" s="16" t="s">
        <v>27</v>
      </c>
      <c r="V3" s="16"/>
      <c r="W3" s="16"/>
      <c r="X3" s="33" t="s">
        <v>12</v>
      </c>
      <c r="Y3" s="34"/>
      <c r="Z3" s="30" t="s">
        <v>13</v>
      </c>
      <c r="AA3" s="23" t="s">
        <v>14</v>
      </c>
      <c r="AB3" s="31" t="s">
        <v>15</v>
      </c>
      <c r="AC3" s="32"/>
      <c r="AD3" s="30" t="s">
        <v>16</v>
      </c>
      <c r="AE3" s="30" t="s">
        <v>26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</row>
    <row r="4" spans="1:143" s="7" customFormat="1" ht="12.75">
      <c r="A4" s="26"/>
      <c r="B4" s="26"/>
      <c r="C4" s="26"/>
      <c r="D4" s="26"/>
      <c r="E4" s="27"/>
      <c r="F4" s="15"/>
      <c r="G4" s="22" t="s">
        <v>17</v>
      </c>
      <c r="H4" s="22" t="s">
        <v>18</v>
      </c>
      <c r="I4" s="21" t="s">
        <v>19</v>
      </c>
      <c r="J4" s="23" t="s">
        <v>20</v>
      </c>
      <c r="K4" s="18" t="s">
        <v>21</v>
      </c>
      <c r="L4" s="21" t="s">
        <v>22</v>
      </c>
      <c r="M4" s="20" t="s">
        <v>23</v>
      </c>
      <c r="N4" s="19"/>
      <c r="P4" s="26"/>
      <c r="Q4" s="26"/>
      <c r="R4" s="26"/>
      <c r="S4" s="26"/>
      <c r="T4" s="27"/>
      <c r="U4" s="21" t="s">
        <v>17</v>
      </c>
      <c r="V4" s="21" t="s">
        <v>18</v>
      </c>
      <c r="W4" s="16" t="s">
        <v>19</v>
      </c>
      <c r="X4" s="21" t="s">
        <v>22</v>
      </c>
      <c r="Y4" s="7" t="s">
        <v>23</v>
      </c>
      <c r="Z4" s="19"/>
      <c r="AA4" s="18"/>
      <c r="AB4" s="21" t="s">
        <v>22</v>
      </c>
      <c r="AC4" s="20" t="s">
        <v>23</v>
      </c>
      <c r="AD4" s="30" t="s">
        <v>24</v>
      </c>
      <c r="AE4" s="19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</row>
    <row r="5" spans="1:143" s="7" customFormat="1" ht="12.75">
      <c r="A5" s="26" t="s">
        <v>73</v>
      </c>
      <c r="B5" s="26" t="s">
        <v>74</v>
      </c>
      <c r="C5" s="26" t="s">
        <v>83</v>
      </c>
      <c r="D5" s="26" t="s">
        <v>36</v>
      </c>
      <c r="E5" s="27" t="s">
        <v>72</v>
      </c>
      <c r="F5" s="15">
        <v>100</v>
      </c>
      <c r="G5" s="17">
        <v>51.82</v>
      </c>
      <c r="H5" s="17">
        <v>50.04</v>
      </c>
      <c r="I5" s="16">
        <f>SUM(G5,H5)</f>
        <v>101.86</v>
      </c>
      <c r="J5" s="18">
        <v>92</v>
      </c>
      <c r="K5" s="18">
        <v>90</v>
      </c>
      <c r="L5" s="16">
        <v>65.95</v>
      </c>
      <c r="M5" s="19">
        <f aca="true" t="shared" si="0" ref="M5:M22">L5*1.5</f>
        <v>98.92500000000001</v>
      </c>
      <c r="N5" s="19">
        <f aca="true" t="shared" si="1" ref="N5:N22">SUM(J5,K5,M5)</f>
        <v>280.925</v>
      </c>
      <c r="O5" s="19">
        <f aca="true" t="shared" si="2" ref="O5:O22">SUM(F5,I5,J5,K5,M5)</f>
        <v>482.785</v>
      </c>
      <c r="P5" s="26" t="str">
        <f>A5</f>
        <v>Demin</v>
      </c>
      <c r="Q5" s="26" t="str">
        <f>B5</f>
        <v>Evgeni</v>
      </c>
      <c r="R5" s="26" t="str">
        <f>C5</f>
        <v>VDSF</v>
      </c>
      <c r="S5" s="26" t="str">
        <f>D5</f>
        <v>SC Borussia 1920 Friedr.</v>
      </c>
      <c r="T5" s="27" t="str">
        <f>E5</f>
        <v>AJM</v>
      </c>
      <c r="U5" s="16">
        <v>69.27</v>
      </c>
      <c r="V5" s="16">
        <v>66.23</v>
      </c>
      <c r="W5" s="16">
        <f>SUM(U5,V5)</f>
        <v>135.5</v>
      </c>
      <c r="X5" s="16">
        <v>99.15</v>
      </c>
      <c r="Y5" s="19">
        <f>X5*1.5</f>
        <v>148.72500000000002</v>
      </c>
      <c r="Z5" s="19">
        <f>SUM(O5,W5,Y5)</f>
        <v>767.0100000000001</v>
      </c>
      <c r="AA5" s="18"/>
      <c r="AB5" s="16"/>
      <c r="AC5" s="19"/>
      <c r="AD5" s="19"/>
      <c r="AE5" s="19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</row>
    <row r="6" spans="1:143" s="7" customFormat="1" ht="12.75">
      <c r="A6" s="26"/>
      <c r="B6" s="26"/>
      <c r="C6" s="26"/>
      <c r="D6" s="26"/>
      <c r="E6" s="27"/>
      <c r="F6" s="15"/>
      <c r="G6" s="17"/>
      <c r="H6" s="17"/>
      <c r="I6" s="16"/>
      <c r="J6" s="18"/>
      <c r="K6" s="18"/>
      <c r="L6" s="16"/>
      <c r="M6" s="19"/>
      <c r="N6" s="19"/>
      <c r="O6" s="19"/>
      <c r="P6" s="26"/>
      <c r="Q6" s="26"/>
      <c r="R6" s="26"/>
      <c r="S6" s="26"/>
      <c r="T6" s="27"/>
      <c r="U6" s="16"/>
      <c r="V6" s="16"/>
      <c r="W6" s="16"/>
      <c r="X6" s="16"/>
      <c r="Y6" s="19"/>
      <c r="Z6" s="19"/>
      <c r="AA6" s="18"/>
      <c r="AB6" s="16"/>
      <c r="AC6" s="19"/>
      <c r="AD6" s="19"/>
      <c r="AE6" s="19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</row>
    <row r="7" spans="1:143" s="7" customFormat="1" ht="12.75">
      <c r="A7" s="26" t="s">
        <v>88</v>
      </c>
      <c r="B7" s="26" t="s">
        <v>89</v>
      </c>
      <c r="C7" s="26" t="s">
        <v>83</v>
      </c>
      <c r="D7" s="26" t="s">
        <v>36</v>
      </c>
      <c r="E7" s="27" t="s">
        <v>76</v>
      </c>
      <c r="F7" s="15"/>
      <c r="G7" s="17"/>
      <c r="H7" s="17"/>
      <c r="I7" s="16"/>
      <c r="J7" s="7">
        <v>28</v>
      </c>
      <c r="K7" s="18">
        <v>10</v>
      </c>
      <c r="L7" s="16">
        <v>28.85</v>
      </c>
      <c r="M7" s="19">
        <f t="shared" si="0"/>
        <v>43.275000000000006</v>
      </c>
      <c r="N7" s="19">
        <f>SUM(J7,K7,M7)</f>
        <v>81.275</v>
      </c>
      <c r="O7" s="19"/>
      <c r="P7" s="26"/>
      <c r="Q7" s="26"/>
      <c r="R7" s="26"/>
      <c r="S7" s="26"/>
      <c r="T7" s="27"/>
      <c r="U7" s="16"/>
      <c r="V7" s="16"/>
      <c r="W7" s="16"/>
      <c r="X7" s="16"/>
      <c r="Y7" s="19"/>
      <c r="Z7" s="19"/>
      <c r="AA7" s="18"/>
      <c r="AB7" s="16"/>
      <c r="AC7" s="19"/>
      <c r="AD7" s="19"/>
      <c r="AE7" s="19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</row>
    <row r="8" spans="1:143" s="7" customFormat="1" ht="12.75">
      <c r="A8" s="26" t="s">
        <v>86</v>
      </c>
      <c r="B8" s="26" t="s">
        <v>87</v>
      </c>
      <c r="C8" s="26" t="s">
        <v>83</v>
      </c>
      <c r="D8" s="26" t="s">
        <v>36</v>
      </c>
      <c r="E8" s="27" t="s">
        <v>76</v>
      </c>
      <c r="F8" s="15"/>
      <c r="G8" s="17"/>
      <c r="H8" s="17"/>
      <c r="I8" s="16"/>
      <c r="J8" s="7">
        <v>22</v>
      </c>
      <c r="K8" s="18">
        <v>10</v>
      </c>
      <c r="L8" s="16">
        <v>23.93</v>
      </c>
      <c r="M8" s="19">
        <f t="shared" si="0"/>
        <v>35.894999999999996</v>
      </c>
      <c r="N8" s="19">
        <f t="shared" si="1"/>
        <v>67.895</v>
      </c>
      <c r="O8" s="19"/>
      <c r="P8" s="26"/>
      <c r="Q8" s="26"/>
      <c r="R8" s="26"/>
      <c r="S8" s="26"/>
      <c r="T8" s="27"/>
      <c r="U8" s="16"/>
      <c r="V8" s="16"/>
      <c r="W8" s="16"/>
      <c r="X8" s="16"/>
      <c r="Y8" s="19"/>
      <c r="Z8" s="19"/>
      <c r="AA8" s="18"/>
      <c r="AB8" s="16"/>
      <c r="AC8" s="19"/>
      <c r="AD8" s="19"/>
      <c r="AE8" s="19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</row>
    <row r="9" spans="1:143" s="7" customFormat="1" ht="12.75">
      <c r="A9" s="26"/>
      <c r="B9" s="26"/>
      <c r="C9" s="26"/>
      <c r="D9" s="26"/>
      <c r="E9" s="27"/>
      <c r="F9" s="15"/>
      <c r="G9" s="17"/>
      <c r="H9" s="17"/>
      <c r="I9" s="16"/>
      <c r="K9" s="18"/>
      <c r="L9" s="16"/>
      <c r="M9" s="19"/>
      <c r="N9" s="19"/>
      <c r="O9" s="19"/>
      <c r="P9" s="26"/>
      <c r="Q9" s="26"/>
      <c r="R9" s="26"/>
      <c r="S9" s="26"/>
      <c r="T9" s="27"/>
      <c r="U9" s="16"/>
      <c r="V9" s="16"/>
      <c r="W9" s="16"/>
      <c r="X9" s="16"/>
      <c r="Y9" s="19"/>
      <c r="Z9" s="19"/>
      <c r="AA9" s="18"/>
      <c r="AB9" s="16"/>
      <c r="AC9" s="19"/>
      <c r="AD9" s="19"/>
      <c r="AE9" s="19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</row>
    <row r="10" spans="1:143" s="7" customFormat="1" ht="12.75">
      <c r="A10" s="26" t="s">
        <v>88</v>
      </c>
      <c r="B10" s="26" t="s">
        <v>90</v>
      </c>
      <c r="C10" s="26" t="s">
        <v>83</v>
      </c>
      <c r="D10" s="26" t="s">
        <v>36</v>
      </c>
      <c r="E10" s="27" t="s">
        <v>57</v>
      </c>
      <c r="F10" s="15"/>
      <c r="G10" s="17"/>
      <c r="H10" s="17"/>
      <c r="I10" s="16"/>
      <c r="J10" s="7">
        <v>14</v>
      </c>
      <c r="K10" s="18">
        <v>15</v>
      </c>
      <c r="L10" s="16">
        <v>28.05</v>
      </c>
      <c r="M10" s="19">
        <f t="shared" si="0"/>
        <v>42.075</v>
      </c>
      <c r="N10" s="19">
        <f t="shared" si="1"/>
        <v>71.075</v>
      </c>
      <c r="O10" s="19"/>
      <c r="P10" s="26"/>
      <c r="Q10" s="26"/>
      <c r="R10" s="26"/>
      <c r="S10" s="26"/>
      <c r="T10" s="27"/>
      <c r="U10" s="16"/>
      <c r="V10" s="16"/>
      <c r="W10" s="16"/>
      <c r="X10" s="16"/>
      <c r="Y10" s="19"/>
      <c r="Z10" s="19"/>
      <c r="AA10" s="18"/>
      <c r="AB10" s="16"/>
      <c r="AC10" s="19"/>
      <c r="AD10" s="19"/>
      <c r="AE10" s="19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</row>
    <row r="11" spans="1:143" s="7" customFormat="1" ht="12.75">
      <c r="A11" s="26"/>
      <c r="B11" s="26"/>
      <c r="C11" s="26"/>
      <c r="D11" s="26"/>
      <c r="E11" s="27"/>
      <c r="F11" s="15"/>
      <c r="G11" s="17"/>
      <c r="H11" s="17"/>
      <c r="I11" s="16"/>
      <c r="J11" s="18"/>
      <c r="K11" s="18"/>
      <c r="L11" s="16"/>
      <c r="M11" s="19"/>
      <c r="N11" s="19"/>
      <c r="O11" s="19"/>
      <c r="P11" s="26"/>
      <c r="Q11" s="26"/>
      <c r="R11" s="26"/>
      <c r="S11" s="26"/>
      <c r="T11" s="27"/>
      <c r="U11" s="16"/>
      <c r="V11" s="16"/>
      <c r="W11" s="16"/>
      <c r="X11" s="16"/>
      <c r="Y11" s="19"/>
      <c r="Z11" s="19"/>
      <c r="AA11" s="18"/>
      <c r="AB11" s="16"/>
      <c r="AC11" s="19"/>
      <c r="AD11" s="19"/>
      <c r="AE11" s="19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</row>
    <row r="12" spans="1:143" s="7" customFormat="1" ht="12.75">
      <c r="A12" s="26" t="s">
        <v>78</v>
      </c>
      <c r="B12" s="26" t="s">
        <v>81</v>
      </c>
      <c r="C12" s="26" t="s">
        <v>83</v>
      </c>
      <c r="D12" s="26" t="s">
        <v>36</v>
      </c>
      <c r="E12" s="27" t="s">
        <v>43</v>
      </c>
      <c r="F12" s="15">
        <v>10</v>
      </c>
      <c r="G12" s="17">
        <v>28.72</v>
      </c>
      <c r="H12" s="17">
        <v>24.57</v>
      </c>
      <c r="I12" s="16">
        <f aca="true" t="shared" si="3" ref="I12:I22">SUM(G12,H12)</f>
        <v>53.29</v>
      </c>
      <c r="J12" s="7">
        <v>70</v>
      </c>
      <c r="K12" s="18">
        <v>30</v>
      </c>
      <c r="L12" s="16">
        <v>48.25</v>
      </c>
      <c r="M12" s="19">
        <f t="shared" si="0"/>
        <v>72.375</v>
      </c>
      <c r="N12" s="19">
        <f t="shared" si="1"/>
        <v>172.375</v>
      </c>
      <c r="O12" s="19">
        <f t="shared" si="2"/>
        <v>235.665</v>
      </c>
      <c r="P12" s="26"/>
      <c r="Q12" s="26"/>
      <c r="R12" s="26"/>
      <c r="S12" s="26"/>
      <c r="T12" s="27"/>
      <c r="U12" s="16"/>
      <c r="V12" s="16"/>
      <c r="W12" s="16"/>
      <c r="X12" s="16"/>
      <c r="Y12" s="19"/>
      <c r="Z12" s="19"/>
      <c r="AA12" s="18"/>
      <c r="AB12" s="16"/>
      <c r="AC12" s="19"/>
      <c r="AD12" s="19"/>
      <c r="AE12" s="19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</row>
    <row r="13" spans="1:143" s="7" customFormat="1" ht="12.75">
      <c r="A13" s="26"/>
      <c r="B13" s="26"/>
      <c r="C13" s="26"/>
      <c r="D13" s="26"/>
      <c r="E13" s="27"/>
      <c r="F13" s="15"/>
      <c r="G13" s="17"/>
      <c r="H13" s="17"/>
      <c r="I13" s="16"/>
      <c r="K13" s="18"/>
      <c r="L13" s="16"/>
      <c r="M13" s="19"/>
      <c r="N13" s="19"/>
      <c r="O13" s="19"/>
      <c r="P13" s="26"/>
      <c r="Q13" s="26"/>
      <c r="R13" s="26"/>
      <c r="S13" s="26"/>
      <c r="T13" s="27"/>
      <c r="U13" s="16"/>
      <c r="V13" s="16"/>
      <c r="W13" s="16"/>
      <c r="X13" s="16"/>
      <c r="Y13" s="19"/>
      <c r="Z13" s="19"/>
      <c r="AA13" s="18"/>
      <c r="AB13" s="16"/>
      <c r="AC13" s="19"/>
      <c r="AD13" s="19"/>
      <c r="AE13" s="19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</row>
    <row r="14" spans="1:143" s="7" customFormat="1" ht="12.75">
      <c r="A14" s="26" t="s">
        <v>28</v>
      </c>
      <c r="B14" s="26" t="s">
        <v>75</v>
      </c>
      <c r="C14" s="26" t="s">
        <v>83</v>
      </c>
      <c r="D14" s="26" t="s">
        <v>77</v>
      </c>
      <c r="E14" s="27" t="s">
        <v>31</v>
      </c>
      <c r="F14" s="15">
        <v>95</v>
      </c>
      <c r="G14" s="17">
        <v>57.48</v>
      </c>
      <c r="H14" s="17">
        <v>57.16</v>
      </c>
      <c r="I14" s="16">
        <f t="shared" si="3"/>
        <v>114.63999999999999</v>
      </c>
      <c r="J14" s="7">
        <v>90</v>
      </c>
      <c r="K14" s="18">
        <v>95</v>
      </c>
      <c r="L14" s="16">
        <v>71.93</v>
      </c>
      <c r="M14" s="19">
        <f t="shared" si="0"/>
        <v>107.89500000000001</v>
      </c>
      <c r="N14" s="19">
        <f t="shared" si="1"/>
        <v>292.895</v>
      </c>
      <c r="O14" s="19">
        <f t="shared" si="2"/>
        <v>502.53499999999997</v>
      </c>
      <c r="P14" s="26" t="str">
        <f aca="true" t="shared" si="4" ref="P14:T17">A14</f>
        <v>Wagner</v>
      </c>
      <c r="Q14" s="26" t="str">
        <f t="shared" si="4"/>
        <v>Frank</v>
      </c>
      <c r="R14" s="26" t="str">
        <f t="shared" si="4"/>
        <v>VDSF</v>
      </c>
      <c r="S14" s="26" t="str">
        <f t="shared" si="4"/>
        <v>LV Berlin - Brandenburg</v>
      </c>
      <c r="T14" s="27" t="str">
        <f t="shared" si="4"/>
        <v>LM</v>
      </c>
      <c r="U14" s="16">
        <v>73.87</v>
      </c>
      <c r="V14" s="16">
        <v>71.25</v>
      </c>
      <c r="W14" s="16">
        <f aca="true" t="shared" si="5" ref="W14:W22">SUM(U14,V14)</f>
        <v>145.12</v>
      </c>
      <c r="X14" s="16">
        <v>104.32</v>
      </c>
      <c r="Y14" s="19">
        <f aca="true" t="shared" si="6" ref="Y14:Y22">X14*1.5</f>
        <v>156.48</v>
      </c>
      <c r="Z14" s="19">
        <f aca="true" t="shared" si="7" ref="Z14:Z22">SUM(O14,W14,Y14)</f>
        <v>804.135</v>
      </c>
      <c r="AA14" s="18">
        <v>95</v>
      </c>
      <c r="AB14" s="16">
        <v>98.78</v>
      </c>
      <c r="AC14" s="19">
        <f aca="true" t="shared" si="8" ref="AC14:AC20">AB14*1.5</f>
        <v>148.17000000000002</v>
      </c>
      <c r="AD14" s="19">
        <f aca="true" t="shared" si="9" ref="AD14:AD19">SUM(AA14,AC14)</f>
        <v>243.17000000000002</v>
      </c>
      <c r="AE14" s="19">
        <f aca="true" t="shared" si="10" ref="AE14:AE19">Z14+AD14</f>
        <v>1047.305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</row>
    <row r="15" spans="1:143" s="7" customFormat="1" ht="12.75">
      <c r="A15" s="26" t="s">
        <v>34</v>
      </c>
      <c r="B15" s="26" t="s">
        <v>35</v>
      </c>
      <c r="C15" s="26" t="s">
        <v>83</v>
      </c>
      <c r="D15" s="26" t="s">
        <v>36</v>
      </c>
      <c r="E15" s="27" t="s">
        <v>31</v>
      </c>
      <c r="F15" s="15">
        <v>95</v>
      </c>
      <c r="G15" s="17">
        <v>51.03</v>
      </c>
      <c r="H15" s="17">
        <v>50.71</v>
      </c>
      <c r="I15" s="16">
        <f t="shared" si="3"/>
        <v>101.74000000000001</v>
      </c>
      <c r="J15" s="7">
        <v>100</v>
      </c>
      <c r="K15" s="18">
        <v>90</v>
      </c>
      <c r="L15" s="16">
        <v>62.92</v>
      </c>
      <c r="M15" s="19">
        <f t="shared" si="0"/>
        <v>94.38</v>
      </c>
      <c r="N15" s="19">
        <f t="shared" si="1"/>
        <v>284.38</v>
      </c>
      <c r="O15" s="19">
        <f t="shared" si="2"/>
        <v>481.12</v>
      </c>
      <c r="P15" s="26" t="str">
        <f t="shared" si="4"/>
        <v>Weigel</v>
      </c>
      <c r="Q15" s="26" t="str">
        <f t="shared" si="4"/>
        <v>Thomas</v>
      </c>
      <c r="R15" s="26" t="str">
        <f t="shared" si="4"/>
        <v>VDSF</v>
      </c>
      <c r="S15" s="26" t="str">
        <f t="shared" si="4"/>
        <v>SC Borussia 1920 Friedr.</v>
      </c>
      <c r="T15" s="27" t="str">
        <f t="shared" si="4"/>
        <v>LM</v>
      </c>
      <c r="U15" s="16">
        <v>60.64</v>
      </c>
      <c r="V15" s="16">
        <v>58.33</v>
      </c>
      <c r="W15" s="16">
        <f t="shared" si="5"/>
        <v>118.97</v>
      </c>
      <c r="X15" s="16">
        <v>96.43</v>
      </c>
      <c r="Y15" s="19">
        <f t="shared" si="6"/>
        <v>144.645</v>
      </c>
      <c r="Z15" s="19">
        <f t="shared" si="7"/>
        <v>744.735</v>
      </c>
      <c r="AA15" s="18">
        <v>75</v>
      </c>
      <c r="AB15" s="16">
        <v>84.03</v>
      </c>
      <c r="AC15" s="19">
        <f t="shared" si="8"/>
        <v>126.045</v>
      </c>
      <c r="AD15" s="19">
        <f t="shared" si="9"/>
        <v>201.04500000000002</v>
      </c>
      <c r="AE15" s="19">
        <f t="shared" si="10"/>
        <v>945.78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</row>
    <row r="16" spans="1:143" s="7" customFormat="1" ht="12.75">
      <c r="A16" s="26" t="s">
        <v>52</v>
      </c>
      <c r="B16" s="26" t="s">
        <v>53</v>
      </c>
      <c r="C16" s="26" t="s">
        <v>83</v>
      </c>
      <c r="D16" s="26" t="s">
        <v>36</v>
      </c>
      <c r="E16" s="27" t="s">
        <v>31</v>
      </c>
      <c r="F16" s="15">
        <v>65</v>
      </c>
      <c r="G16" s="17">
        <v>48.07</v>
      </c>
      <c r="H16" s="17">
        <v>46.42</v>
      </c>
      <c r="I16" s="16">
        <f t="shared" si="3"/>
        <v>94.49000000000001</v>
      </c>
      <c r="J16" s="18">
        <v>94</v>
      </c>
      <c r="K16" s="18">
        <v>85</v>
      </c>
      <c r="L16" s="16">
        <v>65.08</v>
      </c>
      <c r="M16" s="19">
        <f t="shared" si="0"/>
        <v>97.62</v>
      </c>
      <c r="N16" s="19">
        <f t="shared" si="1"/>
        <v>276.62</v>
      </c>
      <c r="O16" s="19">
        <f t="shared" si="2"/>
        <v>436.11</v>
      </c>
      <c r="P16" s="26" t="str">
        <f t="shared" si="4"/>
        <v>Paege</v>
      </c>
      <c r="Q16" s="26" t="str">
        <f t="shared" si="4"/>
        <v>Oliver</v>
      </c>
      <c r="R16" s="26" t="str">
        <f t="shared" si="4"/>
        <v>VDSF</v>
      </c>
      <c r="S16" s="26" t="str">
        <f t="shared" si="4"/>
        <v>SC Borussia 1920 Friedr.</v>
      </c>
      <c r="T16" s="27" t="str">
        <f t="shared" si="4"/>
        <v>LM</v>
      </c>
      <c r="U16" s="16">
        <v>62.69</v>
      </c>
      <c r="V16" s="16">
        <v>57.85</v>
      </c>
      <c r="W16" s="16">
        <f t="shared" si="5"/>
        <v>120.53999999999999</v>
      </c>
      <c r="X16" s="16">
        <v>93.19</v>
      </c>
      <c r="Y16" s="19">
        <f t="shared" si="6"/>
        <v>139.785</v>
      </c>
      <c r="Z16" s="19">
        <f t="shared" si="7"/>
        <v>696.435</v>
      </c>
      <c r="AA16" s="18">
        <v>45</v>
      </c>
      <c r="AB16" s="16">
        <v>75.72</v>
      </c>
      <c r="AC16" s="19">
        <f t="shared" si="8"/>
        <v>113.58</v>
      </c>
      <c r="AD16" s="19">
        <f t="shared" si="9"/>
        <v>158.57999999999998</v>
      </c>
      <c r="AE16" s="19">
        <f t="shared" si="10"/>
        <v>855.0149999999999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</row>
    <row r="17" spans="1:143" s="7" customFormat="1" ht="12.75">
      <c r="A17" s="26" t="s">
        <v>78</v>
      </c>
      <c r="B17" s="26" t="s">
        <v>79</v>
      </c>
      <c r="C17" s="26" t="s">
        <v>83</v>
      </c>
      <c r="D17" s="26" t="s">
        <v>36</v>
      </c>
      <c r="E17" s="27" t="s">
        <v>31</v>
      </c>
      <c r="F17" s="15">
        <v>85</v>
      </c>
      <c r="G17" s="17">
        <v>49.95</v>
      </c>
      <c r="H17" s="17">
        <v>49.22</v>
      </c>
      <c r="I17" s="16">
        <f t="shared" si="3"/>
        <v>99.17</v>
      </c>
      <c r="J17" s="7">
        <v>64</v>
      </c>
      <c r="K17" s="18">
        <v>80</v>
      </c>
      <c r="L17" s="16">
        <v>68.8</v>
      </c>
      <c r="M17" s="19">
        <f t="shared" si="0"/>
        <v>103.19999999999999</v>
      </c>
      <c r="N17" s="19">
        <f t="shared" si="1"/>
        <v>247.2</v>
      </c>
      <c r="O17" s="19">
        <f t="shared" si="2"/>
        <v>431.37</v>
      </c>
      <c r="P17" s="26" t="str">
        <f t="shared" si="4"/>
        <v>Gath</v>
      </c>
      <c r="Q17" s="26" t="str">
        <f t="shared" si="4"/>
        <v>Benjamin</v>
      </c>
      <c r="R17" s="26" t="str">
        <f t="shared" si="4"/>
        <v>VDSF</v>
      </c>
      <c r="S17" s="26" t="str">
        <f t="shared" si="4"/>
        <v>SC Borussia 1920 Friedr.</v>
      </c>
      <c r="T17" s="27" t="str">
        <f t="shared" si="4"/>
        <v>LM</v>
      </c>
      <c r="U17" s="16">
        <v>64.44</v>
      </c>
      <c r="V17" s="16">
        <v>64.1</v>
      </c>
      <c r="W17" s="16">
        <f t="shared" si="5"/>
        <v>128.54</v>
      </c>
      <c r="X17" s="16">
        <v>99.01</v>
      </c>
      <c r="Y17" s="19">
        <f t="shared" si="6"/>
        <v>148.51500000000001</v>
      </c>
      <c r="Z17" s="19">
        <f t="shared" si="7"/>
        <v>708.425</v>
      </c>
      <c r="AA17" s="18"/>
      <c r="AB17" s="16"/>
      <c r="AC17" s="19"/>
      <c r="AD17" s="19"/>
      <c r="AE17" s="19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</row>
    <row r="18" spans="1:143" s="7" customFormat="1" ht="12.75">
      <c r="A18" s="26"/>
      <c r="B18" s="26"/>
      <c r="C18" s="26"/>
      <c r="D18" s="26"/>
      <c r="E18" s="27"/>
      <c r="F18" s="15"/>
      <c r="G18" s="17"/>
      <c r="H18" s="17"/>
      <c r="I18" s="16"/>
      <c r="J18" s="18"/>
      <c r="K18" s="18"/>
      <c r="L18" s="16"/>
      <c r="M18" s="19"/>
      <c r="N18" s="19"/>
      <c r="O18" s="19"/>
      <c r="P18" s="26"/>
      <c r="Q18" s="26"/>
      <c r="R18" s="26"/>
      <c r="S18" s="26"/>
      <c r="T18" s="27"/>
      <c r="U18" s="16"/>
      <c r="V18" s="16"/>
      <c r="W18" s="16"/>
      <c r="X18" s="16"/>
      <c r="Y18" s="19"/>
      <c r="Z18" s="19"/>
      <c r="AA18" s="18"/>
      <c r="AB18" s="16"/>
      <c r="AC18" s="19"/>
      <c r="AD18" s="19"/>
      <c r="AE18" s="19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</row>
    <row r="19" spans="1:143" s="7" customFormat="1" ht="12.75">
      <c r="A19" s="26" t="s">
        <v>48</v>
      </c>
      <c r="B19" s="26" t="s">
        <v>49</v>
      </c>
      <c r="C19" s="26" t="s">
        <v>83</v>
      </c>
      <c r="D19" s="26" t="s">
        <v>36</v>
      </c>
      <c r="E19" s="27" t="s">
        <v>47</v>
      </c>
      <c r="F19" s="15">
        <v>100</v>
      </c>
      <c r="G19" s="17">
        <v>55.46</v>
      </c>
      <c r="H19" s="17">
        <v>55.13</v>
      </c>
      <c r="I19" s="16">
        <f t="shared" si="3"/>
        <v>110.59</v>
      </c>
      <c r="J19" s="18">
        <v>90</v>
      </c>
      <c r="K19" s="18">
        <v>75</v>
      </c>
      <c r="L19" s="16">
        <v>66.67</v>
      </c>
      <c r="M19" s="19">
        <f t="shared" si="0"/>
        <v>100.005</v>
      </c>
      <c r="N19" s="19">
        <f t="shared" si="1"/>
        <v>265.005</v>
      </c>
      <c r="O19" s="19">
        <f t="shared" si="2"/>
        <v>475.595</v>
      </c>
      <c r="P19" s="26" t="str">
        <f aca="true" t="shared" si="11" ref="P19:T22">A19</f>
        <v>Oelke</v>
      </c>
      <c r="Q19" s="26" t="str">
        <f t="shared" si="11"/>
        <v>Heinz</v>
      </c>
      <c r="R19" s="26" t="str">
        <f t="shared" si="11"/>
        <v>VDSF</v>
      </c>
      <c r="S19" s="26" t="str">
        <f t="shared" si="11"/>
        <v>SC Borussia 1920 Friedr.</v>
      </c>
      <c r="T19" s="27" t="str">
        <f t="shared" si="11"/>
        <v>S</v>
      </c>
      <c r="U19" s="16">
        <v>62.76</v>
      </c>
      <c r="V19" s="16">
        <v>61.11</v>
      </c>
      <c r="W19" s="16">
        <f t="shared" si="5"/>
        <v>123.87</v>
      </c>
      <c r="X19" s="16">
        <v>98.4</v>
      </c>
      <c r="Y19" s="19">
        <f t="shared" si="6"/>
        <v>147.60000000000002</v>
      </c>
      <c r="Z19" s="19">
        <f t="shared" si="7"/>
        <v>747.065</v>
      </c>
      <c r="AA19" s="18">
        <v>75</v>
      </c>
      <c r="AB19" s="16">
        <v>87.03</v>
      </c>
      <c r="AC19" s="19">
        <f t="shared" si="8"/>
        <v>130.54500000000002</v>
      </c>
      <c r="AD19" s="19">
        <f t="shared" si="9"/>
        <v>205.54500000000002</v>
      </c>
      <c r="AE19" s="19">
        <f t="shared" si="10"/>
        <v>952.6100000000001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</row>
    <row r="20" spans="1:143" s="7" customFormat="1" ht="12.75">
      <c r="A20" s="26" t="s">
        <v>60</v>
      </c>
      <c r="B20" s="26" t="s">
        <v>61</v>
      </c>
      <c r="C20" s="26" t="s">
        <v>83</v>
      </c>
      <c r="D20" s="26" t="s">
        <v>36</v>
      </c>
      <c r="E20" s="27" t="s">
        <v>47</v>
      </c>
      <c r="F20" s="15">
        <v>60</v>
      </c>
      <c r="G20" s="17">
        <v>48.54</v>
      </c>
      <c r="H20" s="17">
        <v>44.93</v>
      </c>
      <c r="I20" s="16">
        <f t="shared" si="3"/>
        <v>93.47</v>
      </c>
      <c r="J20" s="7">
        <v>92</v>
      </c>
      <c r="K20" s="18">
        <v>80</v>
      </c>
      <c r="L20" s="16">
        <v>56.17</v>
      </c>
      <c r="M20" s="19">
        <f t="shared" si="0"/>
        <v>84.255</v>
      </c>
      <c r="N20" s="19">
        <f t="shared" si="1"/>
        <v>256.255</v>
      </c>
      <c r="O20" s="19">
        <f t="shared" si="2"/>
        <v>409.725</v>
      </c>
      <c r="P20" s="26" t="str">
        <f t="shared" si="11"/>
        <v>Nowak</v>
      </c>
      <c r="Q20" s="26" t="str">
        <f t="shared" si="11"/>
        <v>Lutz</v>
      </c>
      <c r="R20" s="26" t="str">
        <f t="shared" si="11"/>
        <v>VDSF</v>
      </c>
      <c r="S20" s="26" t="str">
        <f t="shared" si="11"/>
        <v>SC Borussia 1920 Friedr.</v>
      </c>
      <c r="T20" s="27" t="str">
        <f t="shared" si="11"/>
        <v>S</v>
      </c>
      <c r="U20" s="16">
        <v>53.45</v>
      </c>
      <c r="V20" s="16">
        <v>51.68</v>
      </c>
      <c r="W20" s="16">
        <f t="shared" si="5"/>
        <v>105.13</v>
      </c>
      <c r="X20" s="16">
        <v>86.14</v>
      </c>
      <c r="Y20" s="19">
        <f t="shared" si="6"/>
        <v>129.21</v>
      </c>
      <c r="Z20" s="19">
        <f t="shared" si="7"/>
        <v>644.065</v>
      </c>
      <c r="AA20" s="18">
        <v>80</v>
      </c>
      <c r="AB20" s="16">
        <v>72.97</v>
      </c>
      <c r="AC20" s="19">
        <f t="shared" si="8"/>
        <v>109.455</v>
      </c>
      <c r="AD20" s="19">
        <f>SUM(AA20,AC20)</f>
        <v>189.45499999999998</v>
      </c>
      <c r="AE20" s="19">
        <f>Z20+AD20</f>
        <v>833.52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</row>
    <row r="21" spans="1:143" s="7" customFormat="1" ht="12.75">
      <c r="A21" s="26" t="s">
        <v>44</v>
      </c>
      <c r="B21" s="26" t="s">
        <v>45</v>
      </c>
      <c r="C21" s="26" t="s">
        <v>84</v>
      </c>
      <c r="D21" s="26" t="s">
        <v>80</v>
      </c>
      <c r="E21" s="27" t="s">
        <v>47</v>
      </c>
      <c r="F21" s="15">
        <v>50</v>
      </c>
      <c r="G21" s="17">
        <v>42.96</v>
      </c>
      <c r="H21" s="17">
        <v>42.51</v>
      </c>
      <c r="I21" s="16">
        <f t="shared" si="3"/>
        <v>85.47</v>
      </c>
      <c r="J21" s="7">
        <v>86</v>
      </c>
      <c r="K21" s="18">
        <v>70</v>
      </c>
      <c r="L21" s="16">
        <v>66.44</v>
      </c>
      <c r="M21" s="19">
        <f t="shared" si="0"/>
        <v>99.66</v>
      </c>
      <c r="N21" s="19">
        <f t="shared" si="1"/>
        <v>255.66</v>
      </c>
      <c r="O21" s="19">
        <f t="shared" si="2"/>
        <v>391.13</v>
      </c>
      <c r="P21" s="26" t="str">
        <f t="shared" si="11"/>
        <v>Patt</v>
      </c>
      <c r="Q21" s="26" t="str">
        <f t="shared" si="11"/>
        <v>Friedrich</v>
      </c>
      <c r="R21" s="26" t="str">
        <f t="shared" si="11"/>
        <v>DAV</v>
      </c>
      <c r="S21" s="26" t="str">
        <f t="shared" si="11"/>
        <v>AF Hohenschönhausen</v>
      </c>
      <c r="T21" s="27" t="str">
        <f t="shared" si="11"/>
        <v>S</v>
      </c>
      <c r="U21" s="16"/>
      <c r="V21" s="16"/>
      <c r="W21" s="16"/>
      <c r="X21" s="16">
        <v>70.35</v>
      </c>
      <c r="Y21" s="19">
        <f t="shared" si="6"/>
        <v>105.52499999999999</v>
      </c>
      <c r="Z21" s="19">
        <f t="shared" si="7"/>
        <v>496.655</v>
      </c>
      <c r="AA21" s="18"/>
      <c r="AB21" s="16"/>
      <c r="AC21" s="19"/>
      <c r="AD21" s="19"/>
      <c r="AE21" s="19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</row>
    <row r="22" spans="1:143" s="7" customFormat="1" ht="12.75">
      <c r="A22" s="26" t="s">
        <v>78</v>
      </c>
      <c r="B22" s="26" t="s">
        <v>82</v>
      </c>
      <c r="C22" s="26" t="s">
        <v>83</v>
      </c>
      <c r="D22" s="26" t="s">
        <v>36</v>
      </c>
      <c r="E22" s="27" t="s">
        <v>47</v>
      </c>
      <c r="F22" s="15">
        <v>15</v>
      </c>
      <c r="G22" s="17">
        <v>30.55</v>
      </c>
      <c r="H22" s="17">
        <v>29.6</v>
      </c>
      <c r="I22" s="16">
        <f t="shared" si="3"/>
        <v>60.150000000000006</v>
      </c>
      <c r="J22" s="18">
        <v>80</v>
      </c>
      <c r="K22" s="18">
        <v>45</v>
      </c>
      <c r="L22" s="16">
        <v>51.14</v>
      </c>
      <c r="M22" s="19">
        <f t="shared" si="0"/>
        <v>76.71000000000001</v>
      </c>
      <c r="N22" s="19">
        <f t="shared" si="1"/>
        <v>201.71</v>
      </c>
      <c r="O22" s="19">
        <f t="shared" si="2"/>
        <v>276.86</v>
      </c>
      <c r="P22" s="26" t="str">
        <f t="shared" si="11"/>
        <v>Gath</v>
      </c>
      <c r="Q22" s="26" t="str">
        <f t="shared" si="11"/>
        <v>Ralf</v>
      </c>
      <c r="R22" s="26" t="str">
        <f t="shared" si="11"/>
        <v>VDSF</v>
      </c>
      <c r="S22" s="26" t="str">
        <f t="shared" si="11"/>
        <v>SC Borussia 1920 Friedr.</v>
      </c>
      <c r="T22" s="27" t="str">
        <f t="shared" si="11"/>
        <v>S</v>
      </c>
      <c r="U22" s="16">
        <v>50.56</v>
      </c>
      <c r="V22" s="16">
        <v>47.23</v>
      </c>
      <c r="W22" s="16">
        <f t="shared" si="5"/>
        <v>97.78999999999999</v>
      </c>
      <c r="X22" s="7">
        <v>80.42</v>
      </c>
      <c r="Y22" s="19">
        <f t="shared" si="6"/>
        <v>120.63</v>
      </c>
      <c r="Z22" s="19">
        <f t="shared" si="7"/>
        <v>495.28</v>
      </c>
      <c r="AA22" s="18"/>
      <c r="AB22" s="16"/>
      <c r="AC22" s="19"/>
      <c r="AD22" s="19"/>
      <c r="AE22" s="19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</row>
    <row r="23" spans="1:143" s="7" customFormat="1" ht="12.75">
      <c r="A23" s="26"/>
      <c r="B23" s="26"/>
      <c r="C23" s="26"/>
      <c r="D23" s="26"/>
      <c r="E23" s="27"/>
      <c r="F23" s="15"/>
      <c r="G23" s="17"/>
      <c r="H23" s="17"/>
      <c r="I23" s="16"/>
      <c r="K23" s="18"/>
      <c r="L23" s="16"/>
      <c r="M23" s="19"/>
      <c r="N23" s="19"/>
      <c r="O23" s="19"/>
      <c r="P23" s="26"/>
      <c r="Q23" s="26"/>
      <c r="R23" s="26"/>
      <c r="S23" s="26"/>
      <c r="T23" s="27"/>
      <c r="U23" s="16"/>
      <c r="V23" s="17"/>
      <c r="W23" s="16"/>
      <c r="X23" s="16"/>
      <c r="Y23" s="19"/>
      <c r="Z23" s="19"/>
      <c r="AA23" s="18"/>
      <c r="AB23" s="16"/>
      <c r="AC23" s="19"/>
      <c r="AD23" s="19"/>
      <c r="AE23" s="19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</row>
    <row r="24" spans="1:143" s="7" customFormat="1" ht="12.75">
      <c r="A24" s="26"/>
      <c r="B24" s="26"/>
      <c r="C24" s="26"/>
      <c r="D24" s="26"/>
      <c r="E24" s="27"/>
      <c r="F24" s="15"/>
      <c r="G24" s="17"/>
      <c r="H24" s="17"/>
      <c r="I24" s="16"/>
      <c r="K24" s="18"/>
      <c r="L24" s="16"/>
      <c r="M24" s="19"/>
      <c r="N24" s="19"/>
      <c r="O24" s="19"/>
      <c r="P24" s="26"/>
      <c r="Q24" s="26"/>
      <c r="R24" s="26"/>
      <c r="S24" s="26"/>
      <c r="T24" s="27"/>
      <c r="U24" s="16"/>
      <c r="V24" s="17"/>
      <c r="W24" s="16"/>
      <c r="X24" s="16"/>
      <c r="Y24" s="19"/>
      <c r="Z24" s="19"/>
      <c r="AA24" s="18"/>
      <c r="AB24" s="16"/>
      <c r="AC24" s="19"/>
      <c r="AD24" s="19"/>
      <c r="AE24" s="19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</row>
    <row r="25" spans="1:31" s="12" customFormat="1" ht="12.75">
      <c r="A25" s="26"/>
      <c r="B25" s="26"/>
      <c r="C25" s="26"/>
      <c r="D25" s="26"/>
      <c r="E25" s="27"/>
      <c r="F25" s="15"/>
      <c r="G25" s="17"/>
      <c r="H25" s="17"/>
      <c r="I25" s="16"/>
      <c r="J25" s="7"/>
      <c r="K25" s="18"/>
      <c r="L25" s="16"/>
      <c r="M25" s="19"/>
      <c r="N25" s="19"/>
      <c r="O25" s="19"/>
      <c r="P25" s="26"/>
      <c r="Q25" s="26"/>
      <c r="R25" s="26"/>
      <c r="S25" s="26"/>
      <c r="T25" s="27"/>
      <c r="U25" s="16"/>
      <c r="V25" s="17"/>
      <c r="W25" s="16"/>
      <c r="X25" s="16"/>
      <c r="Y25" s="19"/>
      <c r="Z25" s="19"/>
      <c r="AA25" s="18"/>
      <c r="AB25" s="16"/>
      <c r="AC25" s="19"/>
      <c r="AD25" s="19"/>
      <c r="AE25" s="19"/>
    </row>
    <row r="26" spans="1:31" s="12" customFormat="1" ht="12.75">
      <c r="A26" s="26"/>
      <c r="B26" s="26"/>
      <c r="C26" s="26"/>
      <c r="D26" s="26"/>
      <c r="E26" s="27"/>
      <c r="F26" s="15"/>
      <c r="G26" s="17"/>
      <c r="H26" s="17"/>
      <c r="I26" s="16"/>
      <c r="J26" s="7"/>
      <c r="K26" s="18"/>
      <c r="L26" s="16"/>
      <c r="M26" s="19"/>
      <c r="N26" s="19"/>
      <c r="O26" s="19"/>
      <c r="P26" s="26"/>
      <c r="Q26" s="26"/>
      <c r="R26" s="26"/>
      <c r="S26" s="26"/>
      <c r="T26" s="27"/>
      <c r="U26" s="16"/>
      <c r="V26" s="17"/>
      <c r="W26" s="16"/>
      <c r="X26" s="16"/>
      <c r="Y26" s="19"/>
      <c r="Z26" s="19"/>
      <c r="AA26" s="18"/>
      <c r="AB26" s="16"/>
      <c r="AC26" s="19"/>
      <c r="AD26" s="19"/>
      <c r="AE26" s="19"/>
    </row>
    <row r="27" spans="1:31" s="12" customFormat="1" ht="12.75">
      <c r="A27" s="26"/>
      <c r="B27" s="26"/>
      <c r="C27" s="26"/>
      <c r="D27" s="26"/>
      <c r="E27" s="27"/>
      <c r="F27" s="15"/>
      <c r="G27" s="17"/>
      <c r="H27" s="17"/>
      <c r="I27" s="16"/>
      <c r="J27" s="18"/>
      <c r="K27" s="18"/>
      <c r="L27" s="16"/>
      <c r="M27" s="19"/>
      <c r="N27" s="19"/>
      <c r="O27" s="19"/>
      <c r="P27" s="26"/>
      <c r="Q27" s="26"/>
      <c r="R27" s="26"/>
      <c r="S27" s="26"/>
      <c r="T27" s="27"/>
      <c r="U27" s="16"/>
      <c r="V27" s="16"/>
      <c r="W27" s="16"/>
      <c r="X27" s="16"/>
      <c r="Y27" s="19"/>
      <c r="Z27" s="19"/>
      <c r="AA27" s="18"/>
      <c r="AB27" s="16"/>
      <c r="AC27" s="19"/>
      <c r="AD27" s="19"/>
      <c r="AE27" s="19"/>
    </row>
    <row r="28" spans="1:143" s="7" customFormat="1" ht="12.75">
      <c r="A28" s="26"/>
      <c r="B28" s="26"/>
      <c r="C28" s="26"/>
      <c r="D28" s="26"/>
      <c r="E28" s="27"/>
      <c r="F28" s="15"/>
      <c r="G28" s="17"/>
      <c r="H28" s="17"/>
      <c r="I28" s="16"/>
      <c r="J28" s="18"/>
      <c r="K28" s="18"/>
      <c r="L28" s="16"/>
      <c r="M28" s="19"/>
      <c r="N28" s="19"/>
      <c r="O28" s="19"/>
      <c r="P28" s="26"/>
      <c r="Q28" s="26"/>
      <c r="R28" s="26"/>
      <c r="S28" s="26"/>
      <c r="T28" s="27"/>
      <c r="U28" s="16"/>
      <c r="V28" s="17"/>
      <c r="W28" s="16"/>
      <c r="X28" s="16"/>
      <c r="Y28" s="19"/>
      <c r="Z28" s="19"/>
      <c r="AA28" s="18"/>
      <c r="AB28" s="16"/>
      <c r="AC28" s="19"/>
      <c r="AD28" s="19"/>
      <c r="AE28" s="19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</row>
  </sheetData>
  <mergeCells count="3">
    <mergeCell ref="X3:Y3"/>
    <mergeCell ref="A1:J1"/>
    <mergeCell ref="P1:Z1"/>
  </mergeCells>
  <printOptions/>
  <pageMargins left="0.5905511811023623" right="0.3937007874015748" top="0.984251968503937" bottom="0.7874015748031497" header="0.5118110236220472" footer="0.5118110236220472"/>
  <pageSetup fitToHeight="2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4"/>
  <sheetViews>
    <sheetView workbookViewId="0" topLeftCell="A1">
      <selection activeCell="F39" sqref="F39"/>
    </sheetView>
  </sheetViews>
  <sheetFormatPr defaultColWidth="11.421875" defaultRowHeight="12.75"/>
  <cols>
    <col min="1" max="1" width="11.57421875" style="28" customWidth="1"/>
    <col min="2" max="2" width="8.421875" style="28" customWidth="1"/>
    <col min="3" max="3" width="20.57421875" style="28" customWidth="1"/>
    <col min="4" max="4" width="7.57421875" style="29" customWidth="1"/>
    <col min="5" max="5" width="6.140625" style="1" customWidth="1"/>
    <col min="6" max="6" width="12.7109375" style="5" customWidth="1"/>
    <col min="7" max="7" width="14.140625" style="4" customWidth="1"/>
    <col min="8" max="8" width="13.00390625" style="4" customWidth="1"/>
    <col min="9" max="16384" width="10.00390625" style="5" customWidth="1"/>
  </cols>
  <sheetData>
    <row r="1" spans="1:8" s="12" customFormat="1" ht="12.75">
      <c r="A1" s="24"/>
      <c r="B1" s="24"/>
      <c r="C1" s="24"/>
      <c r="D1" s="25"/>
      <c r="E1" s="13"/>
      <c r="G1" s="10"/>
      <c r="H1" s="10"/>
    </row>
    <row r="2" spans="1:120" s="7" customFormat="1" ht="12.75">
      <c r="A2" s="26" t="s">
        <v>2</v>
      </c>
      <c r="B2" s="26" t="s">
        <v>3</v>
      </c>
      <c r="C2" s="26" t="s">
        <v>4</v>
      </c>
      <c r="D2" s="27" t="s">
        <v>5</v>
      </c>
      <c r="E2" s="15" t="s">
        <v>71</v>
      </c>
      <c r="F2" s="7" t="s">
        <v>11</v>
      </c>
      <c r="G2" s="30" t="s">
        <v>13</v>
      </c>
      <c r="H2" s="30" t="s">
        <v>26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7" customFormat="1" ht="12.75">
      <c r="A3" s="26"/>
      <c r="B3" s="26"/>
      <c r="C3" s="26"/>
      <c r="D3" s="27"/>
      <c r="E3" s="15"/>
      <c r="G3" s="19"/>
      <c r="H3" s="19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7" customFormat="1" ht="18" customHeight="1">
      <c r="A4" s="26" t="s">
        <v>28</v>
      </c>
      <c r="B4" s="26" t="s">
        <v>29</v>
      </c>
      <c r="C4" s="26" t="s">
        <v>30</v>
      </c>
      <c r="D4" s="27" t="s">
        <v>31</v>
      </c>
      <c r="E4" s="15"/>
      <c r="F4" s="19"/>
      <c r="G4" s="19"/>
      <c r="H4" s="1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spans="1:120" s="7" customFormat="1" ht="18" customHeight="1">
      <c r="A5" s="26" t="s">
        <v>32</v>
      </c>
      <c r="B5" s="26" t="s">
        <v>33</v>
      </c>
      <c r="C5" s="26" t="s">
        <v>30</v>
      </c>
      <c r="D5" s="27" t="s">
        <v>31</v>
      </c>
      <c r="E5" s="15"/>
      <c r="F5" s="19"/>
      <c r="G5" s="19"/>
      <c r="H5" s="19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7" customFormat="1" ht="18" customHeight="1">
      <c r="A6" s="26" t="s">
        <v>34</v>
      </c>
      <c r="B6" s="26" t="s">
        <v>35</v>
      </c>
      <c r="C6" s="26" t="s">
        <v>36</v>
      </c>
      <c r="D6" s="27" t="s">
        <v>31</v>
      </c>
      <c r="E6" s="15"/>
      <c r="F6" s="19"/>
      <c r="G6" s="19"/>
      <c r="H6" s="19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7" customFormat="1" ht="18" customHeight="1">
      <c r="A7" s="26" t="s">
        <v>38</v>
      </c>
      <c r="B7" s="26" t="s">
        <v>37</v>
      </c>
      <c r="C7" s="26" t="s">
        <v>30</v>
      </c>
      <c r="D7" s="27" t="s">
        <v>31</v>
      </c>
      <c r="E7" s="15"/>
      <c r="F7" s="19"/>
      <c r="G7" s="19"/>
      <c r="H7" s="19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</row>
    <row r="8" spans="1:120" s="7" customFormat="1" ht="18" customHeight="1">
      <c r="A8" s="26" t="s">
        <v>39</v>
      </c>
      <c r="B8" s="26" t="s">
        <v>40</v>
      </c>
      <c r="C8" s="26" t="s">
        <v>30</v>
      </c>
      <c r="D8" s="27" t="s">
        <v>31</v>
      </c>
      <c r="E8" s="15"/>
      <c r="F8" s="19"/>
      <c r="G8" s="19"/>
      <c r="H8" s="19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</row>
    <row r="9" spans="1:120" s="7" customFormat="1" ht="18" customHeight="1">
      <c r="A9" s="26" t="s">
        <v>52</v>
      </c>
      <c r="B9" s="26" t="s">
        <v>53</v>
      </c>
      <c r="C9" s="26" t="s">
        <v>36</v>
      </c>
      <c r="D9" s="27" t="s">
        <v>31</v>
      </c>
      <c r="E9" s="15"/>
      <c r="F9" s="19"/>
      <c r="G9" s="19"/>
      <c r="H9" s="19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</row>
    <row r="10" spans="1:120" s="7" customFormat="1" ht="18" customHeight="1">
      <c r="A10" s="26"/>
      <c r="B10" s="26"/>
      <c r="C10" s="26"/>
      <c r="D10" s="27"/>
      <c r="E10" s="15"/>
      <c r="F10" s="19"/>
      <c r="G10" s="19"/>
      <c r="H10" s="19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</row>
    <row r="11" spans="1:120" s="7" customFormat="1" ht="18" customHeight="1">
      <c r="A11" s="26"/>
      <c r="B11" s="26"/>
      <c r="C11" s="26"/>
      <c r="D11" s="27"/>
      <c r="E11" s="15"/>
      <c r="F11" s="19"/>
      <c r="G11" s="19"/>
      <c r="H11" s="19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</row>
    <row r="12" spans="1:120" s="7" customFormat="1" ht="18" customHeight="1">
      <c r="A12" s="26" t="s">
        <v>44</v>
      </c>
      <c r="B12" s="26" t="s">
        <v>45</v>
      </c>
      <c r="C12" s="26" t="s">
        <v>46</v>
      </c>
      <c r="D12" s="27" t="s">
        <v>47</v>
      </c>
      <c r="E12" s="15"/>
      <c r="F12" s="19"/>
      <c r="G12" s="19"/>
      <c r="H12" s="1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</row>
    <row r="13" spans="1:120" s="7" customFormat="1" ht="18" customHeight="1">
      <c r="A13" s="26" t="s">
        <v>48</v>
      </c>
      <c r="B13" s="26" t="s">
        <v>49</v>
      </c>
      <c r="C13" s="26" t="s">
        <v>36</v>
      </c>
      <c r="D13" s="27" t="s">
        <v>47</v>
      </c>
      <c r="E13" s="15"/>
      <c r="F13" s="19"/>
      <c r="G13" s="19"/>
      <c r="H13" s="1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</row>
    <row r="14" spans="1:120" s="7" customFormat="1" ht="18" customHeight="1">
      <c r="A14" s="26" t="s">
        <v>60</v>
      </c>
      <c r="B14" s="26" t="s">
        <v>61</v>
      </c>
      <c r="C14" s="26" t="s">
        <v>36</v>
      </c>
      <c r="D14" s="27" t="s">
        <v>47</v>
      </c>
      <c r="E14" s="15"/>
      <c r="F14" s="19"/>
      <c r="G14" s="19"/>
      <c r="H14" s="1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</row>
    <row r="15" spans="1:120" s="7" customFormat="1" ht="18" customHeight="1">
      <c r="A15" s="26" t="s">
        <v>62</v>
      </c>
      <c r="B15" s="26" t="s">
        <v>63</v>
      </c>
      <c r="C15" s="26" t="s">
        <v>36</v>
      </c>
      <c r="D15" s="27" t="s">
        <v>47</v>
      </c>
      <c r="E15" s="15"/>
      <c r="F15" s="19"/>
      <c r="G15" s="19"/>
      <c r="H15" s="1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</row>
    <row r="16" spans="1:8" s="12" customFormat="1" ht="18" customHeight="1">
      <c r="A16" s="26" t="s">
        <v>25</v>
      </c>
      <c r="B16" s="26" t="s">
        <v>25</v>
      </c>
      <c r="C16" s="26" t="s">
        <v>25</v>
      </c>
      <c r="D16" s="27" t="s">
        <v>25</v>
      </c>
      <c r="E16" s="15"/>
      <c r="F16" s="19"/>
      <c r="G16" s="19"/>
      <c r="H16" s="19"/>
    </row>
    <row r="17" spans="1:8" s="12" customFormat="1" ht="18" customHeight="1">
      <c r="A17" s="26" t="s">
        <v>25</v>
      </c>
      <c r="B17" s="26" t="s">
        <v>25</v>
      </c>
      <c r="C17" s="26" t="s">
        <v>25</v>
      </c>
      <c r="D17" s="27" t="s">
        <v>25</v>
      </c>
      <c r="E17" s="15"/>
      <c r="F17" s="19"/>
      <c r="G17" s="19"/>
      <c r="H17" s="19"/>
    </row>
    <row r="18" spans="1:8" s="12" customFormat="1" ht="18" customHeight="1">
      <c r="A18" s="26" t="s">
        <v>41</v>
      </c>
      <c r="B18" s="26" t="s">
        <v>42</v>
      </c>
      <c r="C18" s="26" t="s">
        <v>30</v>
      </c>
      <c r="D18" s="27" t="s">
        <v>43</v>
      </c>
      <c r="E18" s="15"/>
      <c r="F18" s="19"/>
      <c r="G18" s="19"/>
      <c r="H18" s="19"/>
    </row>
    <row r="19" spans="1:120" s="7" customFormat="1" ht="18" customHeight="1">
      <c r="A19" s="26" t="s">
        <v>25</v>
      </c>
      <c r="B19" s="26" t="s">
        <v>25</v>
      </c>
      <c r="C19" s="26" t="s">
        <v>25</v>
      </c>
      <c r="D19" s="27" t="s">
        <v>25</v>
      </c>
      <c r="E19" s="15"/>
      <c r="F19" s="19"/>
      <c r="G19" s="19"/>
      <c r="H19" s="1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</row>
    <row r="20" spans="1:8" s="12" customFormat="1" ht="18" customHeight="1">
      <c r="A20" s="26"/>
      <c r="B20" s="26"/>
      <c r="C20" s="26"/>
      <c r="D20" s="27"/>
      <c r="E20" s="15"/>
      <c r="F20" s="19"/>
      <c r="G20" s="19"/>
      <c r="H20" s="19"/>
    </row>
    <row r="21" spans="1:8" s="12" customFormat="1" ht="18" customHeight="1">
      <c r="A21" s="26"/>
      <c r="B21" s="26"/>
      <c r="C21" s="26"/>
      <c r="D21" s="27"/>
      <c r="E21" s="15"/>
      <c r="F21" s="19"/>
      <c r="G21" s="19"/>
      <c r="H21" s="19"/>
    </row>
    <row r="22" spans="1:8" s="12" customFormat="1" ht="18" customHeight="1">
      <c r="A22" s="26" t="s">
        <v>25</v>
      </c>
      <c r="B22" s="26" t="s">
        <v>25</v>
      </c>
      <c r="C22" s="26" t="s">
        <v>25</v>
      </c>
      <c r="D22" s="27" t="s">
        <v>25</v>
      </c>
      <c r="E22" s="15"/>
      <c r="F22" s="19"/>
      <c r="G22" s="19"/>
      <c r="H22" s="19"/>
    </row>
    <row r="23" spans="1:8" s="12" customFormat="1" ht="18" customHeight="1">
      <c r="A23" s="26" t="s">
        <v>25</v>
      </c>
      <c r="B23" s="26" t="s">
        <v>25</v>
      </c>
      <c r="C23" s="26" t="s">
        <v>25</v>
      </c>
      <c r="D23" s="27" t="s">
        <v>25</v>
      </c>
      <c r="E23" s="15"/>
      <c r="F23" s="19"/>
      <c r="G23" s="19"/>
      <c r="H23" s="19"/>
    </row>
    <row r="24" spans="1:8" s="12" customFormat="1" ht="18" customHeight="1">
      <c r="A24" s="26"/>
      <c r="B24" s="26"/>
      <c r="C24" s="26"/>
      <c r="D24" s="27"/>
      <c r="E24" s="15"/>
      <c r="F24" s="19"/>
      <c r="G24" s="19"/>
      <c r="H24" s="19"/>
    </row>
    <row r="25" spans="1:120" s="7" customFormat="1" ht="18" customHeight="1">
      <c r="A25" s="26" t="s">
        <v>25</v>
      </c>
      <c r="B25" s="26" t="s">
        <v>25</v>
      </c>
      <c r="C25" s="26" t="s">
        <v>25</v>
      </c>
      <c r="D25" s="27" t="s">
        <v>25</v>
      </c>
      <c r="E25" s="15"/>
      <c r="F25" s="19"/>
      <c r="G25" s="19"/>
      <c r="H25" s="1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</row>
    <row r="26" spans="1:120" s="7" customFormat="1" ht="18" customHeight="1">
      <c r="A26" s="26" t="s">
        <v>50</v>
      </c>
      <c r="B26" s="26" t="s">
        <v>51</v>
      </c>
      <c r="C26" s="26" t="s">
        <v>36</v>
      </c>
      <c r="D26" s="27" t="s">
        <v>54</v>
      </c>
      <c r="E26" s="15"/>
      <c r="F26" s="19"/>
      <c r="G26" s="19"/>
      <c r="H26" s="1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</row>
    <row r="27" spans="1:120" s="7" customFormat="1" ht="18" customHeight="1">
      <c r="A27" s="26" t="s">
        <v>25</v>
      </c>
      <c r="B27" s="26" t="s">
        <v>25</v>
      </c>
      <c r="C27" s="26" t="s">
        <v>25</v>
      </c>
      <c r="D27" s="27" t="s">
        <v>25</v>
      </c>
      <c r="E27" s="15"/>
      <c r="F27" s="19"/>
      <c r="G27" s="19"/>
      <c r="H27" s="1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</row>
    <row r="28" spans="1:120" s="7" customFormat="1" ht="18" customHeight="1">
      <c r="A28" s="26" t="s">
        <v>25</v>
      </c>
      <c r="B28" s="26" t="s">
        <v>25</v>
      </c>
      <c r="C28" s="26" t="s">
        <v>25</v>
      </c>
      <c r="D28" s="27" t="s">
        <v>25</v>
      </c>
      <c r="E28" s="15"/>
      <c r="F28" s="19"/>
      <c r="G28" s="19"/>
      <c r="H28" s="19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</row>
    <row r="29" spans="1:120" s="7" customFormat="1" ht="18" customHeight="1">
      <c r="A29" s="26" t="s">
        <v>25</v>
      </c>
      <c r="B29" s="26" t="s">
        <v>25</v>
      </c>
      <c r="C29" s="26" t="s">
        <v>25</v>
      </c>
      <c r="D29" s="27" t="s">
        <v>25</v>
      </c>
      <c r="E29" s="15"/>
      <c r="F29" s="19"/>
      <c r="G29" s="19"/>
      <c r="H29" s="19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</row>
    <row r="30" spans="1:8" s="12" customFormat="1" ht="18" customHeight="1">
      <c r="A30" s="26" t="s">
        <v>55</v>
      </c>
      <c r="B30" s="26" t="s">
        <v>56</v>
      </c>
      <c r="C30" s="26" t="s">
        <v>46</v>
      </c>
      <c r="D30" s="27" t="s">
        <v>57</v>
      </c>
      <c r="E30" s="15"/>
      <c r="F30" s="19"/>
      <c r="G30" s="19"/>
      <c r="H30" s="19"/>
    </row>
    <row r="31" spans="1:8" s="12" customFormat="1" ht="18" customHeight="1">
      <c r="A31" s="26" t="s">
        <v>58</v>
      </c>
      <c r="B31" s="26" t="s">
        <v>59</v>
      </c>
      <c r="C31" s="26" t="s">
        <v>46</v>
      </c>
      <c r="D31" s="27" t="s">
        <v>57</v>
      </c>
      <c r="E31" s="15"/>
      <c r="F31" s="19"/>
      <c r="G31" s="19"/>
      <c r="H31" s="19"/>
    </row>
    <row r="32" spans="1:8" s="12" customFormat="1" ht="18" customHeight="1">
      <c r="A32" s="26" t="s">
        <v>64</v>
      </c>
      <c r="B32" s="26" t="s">
        <v>65</v>
      </c>
      <c r="C32" s="26" t="s">
        <v>66</v>
      </c>
      <c r="D32" s="27" t="s">
        <v>57</v>
      </c>
      <c r="E32" s="15"/>
      <c r="F32" s="19"/>
      <c r="G32" s="19"/>
      <c r="H32" s="19"/>
    </row>
    <row r="33" spans="1:8" s="12" customFormat="1" ht="18" customHeight="1">
      <c r="A33" s="26" t="s">
        <v>67</v>
      </c>
      <c r="B33" s="26" t="s">
        <v>68</v>
      </c>
      <c r="C33" s="26" t="s">
        <v>66</v>
      </c>
      <c r="D33" s="27" t="s">
        <v>57</v>
      </c>
      <c r="E33" s="15"/>
      <c r="F33" s="19"/>
      <c r="G33" s="19"/>
      <c r="H33" s="19"/>
    </row>
    <row r="34" spans="1:8" s="12" customFormat="1" ht="18" customHeight="1">
      <c r="A34" s="26" t="s">
        <v>69</v>
      </c>
      <c r="B34" s="26" t="s">
        <v>70</v>
      </c>
      <c r="C34" s="26" t="s">
        <v>66</v>
      </c>
      <c r="D34" s="27" t="s">
        <v>57</v>
      </c>
      <c r="E34" s="15"/>
      <c r="F34" s="19"/>
      <c r="G34" s="19"/>
      <c r="H34" s="19"/>
    </row>
  </sheetData>
  <printOptions/>
  <pageMargins left="0.3937007874015748" right="0.3937007874015748" top="0.984251968503937" bottom="0.7874015748031497" header="0.5118110236220472" footer="0.5118110236220472"/>
  <pageSetup fitToHeight="2"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2007-05-01T12:08:11Z</cp:lastPrinted>
  <dcterms:created xsi:type="dcterms:W3CDTF">2000-04-20T06:06:45Z</dcterms:created>
  <dcterms:modified xsi:type="dcterms:W3CDTF">2007-05-01T12:09:11Z</dcterms:modified>
  <cp:category/>
  <cp:version/>
  <cp:contentType/>
  <cp:contentStatus/>
</cp:coreProperties>
</file>