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570" windowHeight="10995" tabRatio="977" activeTab="6"/>
  </bookViews>
  <sheets>
    <sheet name="data" sheetId="1" r:id="rId1"/>
    <sheet name="results" sheetId="2" r:id="rId2"/>
    <sheet name="1" sheetId="3" r:id="rId3"/>
    <sheet name="2" sheetId="4" r:id="rId4"/>
    <sheet name="3" sheetId="5" r:id="rId5"/>
    <sheet name="4" sheetId="6" r:id="rId6"/>
    <sheet name="5" sheetId="7" r:id="rId7"/>
    <sheet name="1-5" sheetId="8" r:id="rId8"/>
    <sheet name="6" sheetId="9" r:id="rId9"/>
    <sheet name="7" sheetId="10" r:id="rId10"/>
    <sheet name="1-7" sheetId="11" r:id="rId11"/>
    <sheet name="8" sheetId="12" r:id="rId12"/>
    <sheet name="9" sheetId="13" r:id="rId13"/>
    <sheet name="1-9" sheetId="14" r:id="rId14"/>
    <sheet name="Team" sheetId="15" r:id="rId15"/>
  </sheets>
  <definedNames>
    <definedName name="_xlnm._FilterDatabase" localSheetId="0" hidden="1">'data'!$A$8:$S$87</definedName>
    <definedName name="_xlnm.Print_Area" localSheetId="7">'1-5'!$A:$IV</definedName>
    <definedName name="_xlnm.Print_Area" localSheetId="10">'1-7'!$A$1:$I$90</definedName>
    <definedName name="_xlnm.Print_Area" localSheetId="13">'1-9'!$A:$IV</definedName>
    <definedName name="_xlnm.Print_Area" localSheetId="14">'Team'!$A:$IV</definedName>
  </definedNames>
  <calcPr fullCalcOnLoad="1"/>
</workbook>
</file>

<file path=xl/comments11.xml><?xml version="1.0" encoding="utf-8"?>
<comments xmlns="http://schemas.openxmlformats.org/spreadsheetml/2006/main">
  <authors>
    <author>Przybylski Stanisław</author>
  </authors>
  <commentList>
    <comment ref="D7" authorId="0">
      <text>
        <r>
          <rPr>
            <sz val="9"/>
            <rFont val="Tahoma"/>
            <family val="2"/>
          </rPr>
          <t>Po wpisaniu danych - usunąć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Przybylski Stanisław</author>
  </authors>
  <commentList>
    <comment ref="D7" authorId="0">
      <text>
        <r>
          <rPr>
            <sz val="9"/>
            <rFont val="Tahoma"/>
            <family val="2"/>
          </rPr>
          <t>Po wpisaniu danych - usunąć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<sst xmlns="http://schemas.openxmlformats.org/spreadsheetml/2006/main" count="503" uniqueCount="198">
  <si>
    <t>R   E   S   U   L   T   S</t>
  </si>
  <si>
    <t>Start No.</t>
  </si>
  <si>
    <t>Event 1</t>
  </si>
  <si>
    <t>Event 2</t>
  </si>
  <si>
    <t>Distance 1</t>
  </si>
  <si>
    <t>Distance 2</t>
  </si>
  <si>
    <t>Event 3</t>
  </si>
  <si>
    <t>Event 4</t>
  </si>
  <si>
    <t>Event 5</t>
  </si>
  <si>
    <t>Event 6</t>
  </si>
  <si>
    <t>Event 7</t>
  </si>
  <si>
    <t>Event 8</t>
  </si>
  <si>
    <t>Event 9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</si>
  <si>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</si>
  <si>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</si>
  <si>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</si>
  <si>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</si>
  <si>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</si>
  <si>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</si>
  <si>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</si>
  <si>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</si>
  <si>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</si>
  <si>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</si>
  <si>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</si>
  <si>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N</t>
  </si>
  <si>
    <t>E</t>
  </si>
  <si>
    <r>
      <t xml:space="preserve">Event </t>
    </r>
    <r>
      <rPr>
        <b/>
        <sz val="8"/>
        <rFont val="Arial CE"/>
        <family val="2"/>
      </rPr>
      <t>1</t>
    </r>
  </si>
  <si>
    <r>
      <t xml:space="preserve">Event </t>
    </r>
    <r>
      <rPr>
        <b/>
        <sz val="8"/>
        <rFont val="Arial CE"/>
        <family val="2"/>
      </rPr>
      <t>2</t>
    </r>
  </si>
  <si>
    <r>
      <t xml:space="preserve">Event </t>
    </r>
    <r>
      <rPr>
        <b/>
        <sz val="8"/>
        <rFont val="Arial CE"/>
        <family val="2"/>
      </rPr>
      <t>3</t>
    </r>
  </si>
  <si>
    <r>
      <t xml:space="preserve">Event </t>
    </r>
    <r>
      <rPr>
        <b/>
        <sz val="8"/>
        <rFont val="Arial CE"/>
        <family val="2"/>
      </rPr>
      <t>4</t>
    </r>
  </si>
  <si>
    <r>
      <t xml:space="preserve">Event </t>
    </r>
    <r>
      <rPr>
        <b/>
        <sz val="8"/>
        <rFont val="Arial CE"/>
        <family val="2"/>
      </rPr>
      <t>5</t>
    </r>
  </si>
  <si>
    <r>
      <t xml:space="preserve">Event </t>
    </r>
    <r>
      <rPr>
        <b/>
        <sz val="8"/>
        <rFont val="Arial CE"/>
        <family val="2"/>
      </rPr>
      <t>6</t>
    </r>
  </si>
  <si>
    <r>
      <t xml:space="preserve">Event </t>
    </r>
    <r>
      <rPr>
        <b/>
        <sz val="8"/>
        <rFont val="Arial CE"/>
        <family val="2"/>
      </rPr>
      <t>7</t>
    </r>
  </si>
  <si>
    <r>
      <t xml:space="preserve">Event </t>
    </r>
    <r>
      <rPr>
        <b/>
        <sz val="8"/>
        <rFont val="Arial CE"/>
        <family val="2"/>
      </rPr>
      <t>8</t>
    </r>
  </si>
  <si>
    <r>
      <t xml:space="preserve">Event </t>
    </r>
    <r>
      <rPr>
        <b/>
        <sz val="8"/>
        <rFont val="Arial CE"/>
        <family val="2"/>
      </rPr>
      <t>9</t>
    </r>
  </si>
  <si>
    <t>Distance</t>
  </si>
  <si>
    <t>O</t>
  </si>
  <si>
    <t>P</t>
  </si>
  <si>
    <t>Q</t>
  </si>
  <si>
    <t>R</t>
  </si>
  <si>
    <t>S</t>
  </si>
  <si>
    <t>Event 1:  Fly Accuracy</t>
  </si>
  <si>
    <t>Time</t>
  </si>
  <si>
    <t>Secretary Judge</t>
  </si>
  <si>
    <t>Head Judge</t>
  </si>
  <si>
    <t>Przybylski Stanisław</t>
  </si>
  <si>
    <t>M e n</t>
  </si>
  <si>
    <t>Event 2: Fly Distance Single Handed</t>
  </si>
  <si>
    <t>Category</t>
  </si>
  <si>
    <t>F i n a l s</t>
  </si>
  <si>
    <t>Event 5: Spinning Distance Single Handed</t>
  </si>
  <si>
    <t xml:space="preserve">Distance </t>
  </si>
  <si>
    <t>Event 6: Fly Distance Double Handed</t>
  </si>
  <si>
    <t>Event 7: Spinnig Distance Double Handed</t>
  </si>
  <si>
    <t>Event 8:  Multiplier Accuracy</t>
  </si>
  <si>
    <t>Event 9: Multiplier Distance Double Handed</t>
  </si>
  <si>
    <t>Events 1-5, Pentathlon - Men</t>
  </si>
  <si>
    <t>Rank</t>
  </si>
  <si>
    <t>Points</t>
  </si>
  <si>
    <t xml:space="preserve">F i n a l </t>
  </si>
  <si>
    <t>D1</t>
  </si>
  <si>
    <t>D2</t>
  </si>
  <si>
    <t>D3</t>
  </si>
  <si>
    <t>D4</t>
  </si>
  <si>
    <t>D5</t>
  </si>
  <si>
    <t>Team</t>
  </si>
  <si>
    <t>Teamscore</t>
  </si>
  <si>
    <t>D1-5</t>
  </si>
  <si>
    <t>D6</t>
  </si>
  <si>
    <t>D7</t>
  </si>
  <si>
    <t>Events 1-7, Hepathlon - Men</t>
  </si>
  <si>
    <t>D9</t>
  </si>
  <si>
    <t>D1-7</t>
  </si>
  <si>
    <t>D-8</t>
  </si>
  <si>
    <t>Events 1-9, All Round - Men</t>
  </si>
  <si>
    <t>WORLD CHAMPIONSHIP in CASTINGSPORT</t>
  </si>
  <si>
    <t>Kraków / POLAND, 09-14 september 2008</t>
  </si>
  <si>
    <t>Name</t>
  </si>
  <si>
    <t>Nation</t>
  </si>
  <si>
    <t>M</t>
  </si>
  <si>
    <t>HOWLETT Colin</t>
  </si>
  <si>
    <t>GBR</t>
  </si>
  <si>
    <t>d</t>
  </si>
  <si>
    <t>MILLER Andy</t>
  </si>
  <si>
    <t>THAIN Peter</t>
  </si>
  <si>
    <t>WATERS John</t>
  </si>
  <si>
    <t>AUS</t>
  </si>
  <si>
    <t>AUT</t>
  </si>
  <si>
    <t>HOCHWARTNER Helmut</t>
  </si>
  <si>
    <t>LAY Gerhard</t>
  </si>
  <si>
    <t>MEINDL Harald</t>
  </si>
  <si>
    <t>GATTERMAIER Werner</t>
  </si>
  <si>
    <t>MEINDL Gerhard</t>
  </si>
  <si>
    <t>CRO</t>
  </si>
  <si>
    <t>POPOVIC Marko</t>
  </si>
  <si>
    <t>TURK Marino</t>
  </si>
  <si>
    <t>POJE Dragan</t>
  </si>
  <si>
    <t>OZBOLT Goran</t>
  </si>
  <si>
    <t>KAVELJ Petar</t>
  </si>
  <si>
    <t>LEXA Patrik</t>
  </si>
  <si>
    <t>CZE</t>
  </si>
  <si>
    <t>LEXA Tomas</t>
  </si>
  <si>
    <t>LUXA Josef</t>
  </si>
  <si>
    <t>LUXA Jan</t>
  </si>
  <si>
    <t>KOBLIHA Karel</t>
  </si>
  <si>
    <t>KREJCI Miloslav</t>
  </si>
  <si>
    <t>FRA</t>
  </si>
  <si>
    <t>CAILLAU Pierre</t>
  </si>
  <si>
    <t>MINOUX Christophe</t>
  </si>
  <si>
    <t>ESP</t>
  </si>
  <si>
    <t>BAQUE Rafael</t>
  </si>
  <si>
    <t>BLASCO Francisco</t>
  </si>
  <si>
    <t>PUIGVI Juan</t>
  </si>
  <si>
    <t>CRTIZ Manuel</t>
  </si>
  <si>
    <t>JPN</t>
  </si>
  <si>
    <t>OKAMOTO Kenji</t>
  </si>
  <si>
    <t>KATO Shinji</t>
  </si>
  <si>
    <t>IWAI Takayasu</t>
  </si>
  <si>
    <t>OHATA Naoaki</t>
  </si>
  <si>
    <t>ODAGIRI Sakae</t>
  </si>
  <si>
    <t>LIT</t>
  </si>
  <si>
    <t>SINKEVICIUS Laurynas</t>
  </si>
  <si>
    <t>ROMANOVSKIS Aleksandras</t>
  </si>
  <si>
    <t>VAITOSKA Pranas</t>
  </si>
  <si>
    <t>GER</t>
  </si>
  <si>
    <t>MAIRE-HENSGE Heinz</t>
  </si>
  <si>
    <t>NAGEL Jens</t>
  </si>
  <si>
    <t>STEIN Ralf</t>
  </si>
  <si>
    <t>VISSER Wibold</t>
  </si>
  <si>
    <t>EBELING Olaf</t>
  </si>
  <si>
    <t>BALLES Otmar</t>
  </si>
  <si>
    <t>NOR</t>
  </si>
  <si>
    <t>ALSAKER Thomas</t>
  </si>
  <si>
    <t>CHRISTENSEN Olaf</t>
  </si>
  <si>
    <t>KARLSEN Rolf-Magne</t>
  </si>
  <si>
    <t>NOKLEBERG Martin</t>
  </si>
  <si>
    <t>SVK</t>
  </si>
  <si>
    <t>MICHALIK Karol</t>
  </si>
  <si>
    <t>MESZAROS Jan</t>
  </si>
  <si>
    <t>NAHLIK Rastislav</t>
  </si>
  <si>
    <t>MESZAROS Robert</t>
  </si>
  <si>
    <t>KONKOL Pavol</t>
  </si>
  <si>
    <t>MESZAROS Juraj</t>
  </si>
  <si>
    <t>SLO</t>
  </si>
  <si>
    <t>ZORKO Bruno</t>
  </si>
  <si>
    <t>FURLAN Borut</t>
  </si>
  <si>
    <t>SOTENSEK Tomo</t>
  </si>
  <si>
    <t>STEVANOVIC Dusan</t>
  </si>
  <si>
    <t>CHE</t>
  </si>
  <si>
    <t>KLAUSLER Markus</t>
  </si>
  <si>
    <t>SCHWARZ Markus</t>
  </si>
  <si>
    <t>LUSSI Gerhard</t>
  </si>
  <si>
    <t>GRUNIGER Freddi</t>
  </si>
  <si>
    <t>SWE</t>
  </si>
  <si>
    <t>OSTERBERG Henrik</t>
  </si>
  <si>
    <t>ERICSSON Lars-Erik</t>
  </si>
  <si>
    <t>LINDQUIST Mathias</t>
  </si>
  <si>
    <t>USA</t>
  </si>
  <si>
    <t>MITTEL Henry</t>
  </si>
  <si>
    <t>RAJEFF Steve</t>
  </si>
  <si>
    <t>ITA</t>
  </si>
  <si>
    <t>PAGANI Edorado</t>
  </si>
  <si>
    <t>NOGA Marek</t>
  </si>
  <si>
    <t>POL</t>
  </si>
  <si>
    <t>KUZA Jacek</t>
  </si>
  <si>
    <t>PAPRZYCKI Janusz</t>
  </si>
  <si>
    <t>STOPA Paweł</t>
  </si>
  <si>
    <t>TARGOSZ Włodzimierz</t>
  </si>
  <si>
    <t>PAPRZYCKI Paweł</t>
  </si>
  <si>
    <t xml:space="preserve"> Kraków / POLAND, 09-14 september 2008</t>
  </si>
  <si>
    <r>
      <t xml:space="preserve">World Record: </t>
    </r>
    <r>
      <rPr>
        <b/>
        <sz val="10"/>
        <rFont val="Arial CE"/>
        <family val="2"/>
      </rPr>
      <t>71,75 m - LUXA Jan (CZE)</t>
    </r>
  </si>
  <si>
    <t>Kraków / POLAND, 09-14 september 2008 r.</t>
  </si>
  <si>
    <t>Event 3:  Spinning Accuracy Arenberg Target</t>
  </si>
  <si>
    <r>
      <t xml:space="preserve">World Record: </t>
    </r>
    <r>
      <rPr>
        <b/>
        <sz val="10"/>
        <rFont val="Arial CE"/>
        <family val="2"/>
      </rPr>
      <t>82,81 m - HARTER Michael (GER)</t>
    </r>
  </si>
  <si>
    <t>WORLD CHANPIONSHIP in CASTINGSPORT</t>
  </si>
  <si>
    <r>
      <t xml:space="preserve">World Record: </t>
    </r>
    <r>
      <rPr>
        <b/>
        <sz val="10"/>
        <rFont val="Arial CE"/>
        <family val="2"/>
      </rPr>
      <t>568,835 - NAGEL Jens (GER)</t>
    </r>
  </si>
  <si>
    <t>Name 1</t>
  </si>
  <si>
    <t>Name 3</t>
  </si>
  <si>
    <t>Name 4</t>
  </si>
  <si>
    <t>Team Event 1- 5    Men</t>
  </si>
  <si>
    <r>
      <t xml:space="preserve">World Record: </t>
    </r>
    <r>
      <rPr>
        <b/>
        <sz val="10"/>
        <rFont val="Arial CE"/>
        <family val="2"/>
      </rPr>
      <t>90,13 m - MESZAROS Robert (SVK)</t>
    </r>
  </si>
  <si>
    <r>
      <t xml:space="preserve">World Record: </t>
    </r>
    <r>
      <rPr>
        <b/>
        <sz val="10"/>
        <rFont val="Arial CE"/>
        <family val="2"/>
      </rPr>
      <t>119,41 m - BOETTGE Mikael (SWE)</t>
    </r>
  </si>
  <si>
    <t>Total</t>
  </si>
  <si>
    <r>
      <t xml:space="preserve">World Record: </t>
    </r>
    <r>
      <rPr>
        <b/>
        <sz val="10"/>
        <rFont val="Arial CE"/>
        <family val="2"/>
      </rPr>
      <t>947,560 - LEXA Patrik (CZE)</t>
    </r>
  </si>
  <si>
    <r>
      <t xml:space="preserve">World Record: </t>
    </r>
    <r>
      <rPr>
        <b/>
        <sz val="10"/>
        <rFont val="Arial CE"/>
        <family val="2"/>
      </rPr>
      <t>1 191,825 - MAIRE-HENSGE Heinz (GER)</t>
    </r>
  </si>
  <si>
    <t>CASALS Jorge</t>
  </si>
  <si>
    <t>HERNANDEZ Leandro</t>
  </si>
  <si>
    <t>KELTERER Eeerk</t>
  </si>
  <si>
    <t>SAKURAI Akihiko</t>
  </si>
  <si>
    <t>SVIRBUTAVICIUS Marionas</t>
  </si>
  <si>
    <t>PRISMANTAS Kristupas</t>
  </si>
  <si>
    <t>HASSING Peter</t>
  </si>
  <si>
    <t>KNEUBUCHLER Hans-Ueli</t>
  </si>
  <si>
    <t>Name 2</t>
  </si>
  <si>
    <t>Gustavson Thorgeir</t>
  </si>
  <si>
    <t xml:space="preserve">Event 4:  Spinning Accuracy </t>
  </si>
  <si>
    <t>COREY Heath</t>
  </si>
  <si>
    <r>
      <t xml:space="preserve">World Record: </t>
    </r>
    <r>
      <rPr>
        <b/>
        <sz val="10"/>
        <rFont val="Arial CE"/>
        <family val="2"/>
      </rPr>
      <t>116,32 m - HOWLETT Colin  (GBR)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</si>
</sst>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;;;"/>
    <numFmt numFmtId="167" formatCode="0.0000"/>
    <numFmt numFmtId="168" formatCode="0.00000"/>
    <numFmt numFmtId="169" formatCode="dd\ mmm\ yy"/>
    <numFmt numFmtId="170" formatCode="d\ mmmm\ yyyy"/>
    <numFmt numFmtId="171" formatCode="0.00;[Red]0.00"/>
    <numFmt numFmtId="172" formatCode="#,##0.000"/>
    <numFmt numFmtId="173" formatCode="mm:ss.0;@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7"/>
      <color indexed="14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9"/>
      <name val="Tahoma"/>
      <family val="2"/>
    </font>
    <font>
      <sz val="8"/>
      <name val="Tahoma"/>
      <family val="0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4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top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7" fontId="0" fillId="0" borderId="0" xfId="0" applyNumberFormat="1" applyFont="1" applyBorder="1" applyAlignment="1">
      <alignment horizontal="center" vertical="center"/>
    </xf>
    <xf numFmtId="47" fontId="0" fillId="0" borderId="0" xfId="0" applyNumberFormat="1" applyAlignment="1">
      <alignment/>
    </xf>
    <xf numFmtId="47" fontId="8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horizontal="center" vertical="center"/>
    </xf>
    <xf numFmtId="1" fontId="8" fillId="0" borderId="0" xfId="0" applyNumberFormat="1" applyFont="1" applyAlignment="1" applyProtection="1">
      <alignment horizontal="center" vertical="center"/>
      <protection locked="0"/>
    </xf>
    <xf numFmtId="47" fontId="8" fillId="0" borderId="0" xfId="0" applyNumberFormat="1" applyFont="1" applyAlignment="1" applyProtection="1">
      <alignment horizontal="center" vertical="center"/>
      <protection locked="0"/>
    </xf>
    <xf numFmtId="2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3" fontId="8" fillId="0" borderId="0" xfId="0" applyNumberFormat="1" applyFont="1" applyAlignment="1" applyProtection="1">
      <alignment horizontal="center" vertical="center"/>
      <protection locked="0"/>
    </xf>
    <xf numFmtId="173" fontId="8" fillId="0" borderId="0" xfId="0" applyNumberFormat="1" applyFont="1" applyFill="1" applyAlignment="1" applyProtection="1">
      <alignment horizontal="center" vertical="center"/>
      <protection locked="0"/>
    </xf>
    <xf numFmtId="173" fontId="0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47" fontId="3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47" fontId="3" fillId="0" borderId="0" xfId="0" applyNumberFormat="1" applyFont="1" applyAlignment="1">
      <alignment vertical="center"/>
    </xf>
    <xf numFmtId="47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3"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solid"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619125</xdr:colOff>
      <xdr:row>4</xdr:row>
      <xdr:rowOff>114300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4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619125</xdr:colOff>
      <xdr:row>4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A1">
      <selection activeCell="S53" sqref="S53"/>
    </sheetView>
  </sheetViews>
  <sheetFormatPr defaultColWidth="9.00390625" defaultRowHeight="12.75"/>
  <cols>
    <col min="1" max="1" width="3.875" style="0" customWidth="1"/>
    <col min="2" max="2" width="22.75390625" style="0" customWidth="1"/>
    <col min="3" max="3" width="7.875" style="0" customWidth="1"/>
    <col min="4" max="4" width="6.125" style="0" customWidth="1"/>
    <col min="5" max="5" width="8.75390625" style="0" customWidth="1"/>
    <col min="6" max="6" width="6.75390625" style="0" customWidth="1"/>
    <col min="7" max="7" width="9.75390625" style="0" customWidth="1"/>
    <col min="8" max="8" width="9.125" style="0" customWidth="1"/>
    <col min="9" max="9" width="9.25390625" style="0" customWidth="1"/>
    <col min="10" max="10" width="6.75390625" style="0" customWidth="1"/>
    <col min="11" max="11" width="9.25390625" style="0" customWidth="1"/>
    <col min="12" max="12" width="6.75390625" style="0" customWidth="1"/>
    <col min="13" max="16" width="9.75390625" style="0" customWidth="1"/>
    <col min="17" max="17" width="8.75390625" style="0" customWidth="1"/>
    <col min="18" max="18" width="6.75390625" style="0" customWidth="1"/>
    <col min="19" max="19" width="9.75390625" style="0" customWidth="1"/>
  </cols>
  <sheetData>
    <row r="1" spans="1:18" ht="15.7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4"/>
    </row>
    <row r="2" spans="1:19" ht="12.75">
      <c r="A2" s="103" t="s">
        <v>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>
      <c r="A3" s="104" t="s">
        <v>76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ht="12" customHeight="1">
      <c r="A6" s="107" t="s">
        <v>1</v>
      </c>
      <c r="B6" s="109" t="s">
        <v>77</v>
      </c>
      <c r="C6" s="109" t="s">
        <v>78</v>
      </c>
      <c r="D6" s="109" t="s">
        <v>65</v>
      </c>
      <c r="E6" s="114" t="s">
        <v>2</v>
      </c>
      <c r="F6" s="115"/>
      <c r="G6" s="113" t="s">
        <v>3</v>
      </c>
      <c r="H6" s="113"/>
      <c r="I6" s="111" t="s">
        <v>6</v>
      </c>
      <c r="J6" s="112"/>
      <c r="K6" s="111" t="s">
        <v>7</v>
      </c>
      <c r="L6" s="112"/>
      <c r="M6" s="105" t="s">
        <v>8</v>
      </c>
      <c r="N6" s="105" t="s">
        <v>9</v>
      </c>
      <c r="O6" s="105"/>
      <c r="P6" s="105" t="s">
        <v>10</v>
      </c>
      <c r="Q6" s="111" t="s">
        <v>11</v>
      </c>
      <c r="R6" s="112"/>
      <c r="S6" s="100" t="s">
        <v>12</v>
      </c>
    </row>
    <row r="7" spans="1:19" ht="13.5" customHeight="1">
      <c r="A7" s="108"/>
      <c r="B7" s="110"/>
      <c r="C7" s="110"/>
      <c r="D7" s="110"/>
      <c r="E7" s="5" t="s">
        <v>58</v>
      </c>
      <c r="F7" s="5" t="s">
        <v>42</v>
      </c>
      <c r="G7" s="6" t="s">
        <v>4</v>
      </c>
      <c r="H7" s="6" t="s">
        <v>5</v>
      </c>
      <c r="I7" s="6" t="s">
        <v>58</v>
      </c>
      <c r="J7" s="6" t="s">
        <v>42</v>
      </c>
      <c r="K7" s="6" t="s">
        <v>58</v>
      </c>
      <c r="L7" s="6" t="s">
        <v>42</v>
      </c>
      <c r="M7" s="106"/>
      <c r="N7" s="6" t="s">
        <v>4</v>
      </c>
      <c r="O7" s="6" t="s">
        <v>5</v>
      </c>
      <c r="P7" s="106"/>
      <c r="Q7" s="6" t="s">
        <v>58</v>
      </c>
      <c r="R7" s="53" t="s">
        <v>42</v>
      </c>
      <c r="S7" s="101"/>
    </row>
    <row r="8" spans="1:19" ht="9" customHeight="1">
      <c r="A8" s="7" t="s">
        <v>13</v>
      </c>
      <c r="B8" s="60" t="s">
        <v>14</v>
      </c>
      <c r="C8" s="60" t="s">
        <v>15</v>
      </c>
      <c r="D8" s="60" t="s">
        <v>16</v>
      </c>
      <c r="E8" s="8" t="s">
        <v>25</v>
      </c>
      <c r="F8" s="8" t="s">
        <v>17</v>
      </c>
      <c r="G8" s="8" t="s">
        <v>18</v>
      </c>
      <c r="H8" s="8" t="s">
        <v>19</v>
      </c>
      <c r="I8" s="8" t="s">
        <v>20</v>
      </c>
      <c r="J8" s="8" t="s">
        <v>21</v>
      </c>
      <c r="K8" s="8" t="s">
        <v>22</v>
      </c>
      <c r="L8" s="8" t="s">
        <v>23</v>
      </c>
      <c r="M8" s="8" t="s">
        <v>79</v>
      </c>
      <c r="N8" s="8" t="s">
        <v>24</v>
      </c>
      <c r="O8" s="8" t="s">
        <v>36</v>
      </c>
      <c r="P8" s="8" t="s">
        <v>37</v>
      </c>
      <c r="Q8" s="8" t="s">
        <v>38</v>
      </c>
      <c r="R8" s="54" t="s">
        <v>39</v>
      </c>
      <c r="S8" s="9" t="s">
        <v>40</v>
      </c>
    </row>
    <row r="9" spans="1:19" ht="12.75" customHeight="1">
      <c r="A9" s="2">
        <v>1</v>
      </c>
      <c r="B9" s="10" t="s">
        <v>80</v>
      </c>
      <c r="C9" s="2" t="s">
        <v>81</v>
      </c>
      <c r="D9" s="2"/>
      <c r="E9" s="78">
        <v>0</v>
      </c>
      <c r="F9" s="79">
        <v>0</v>
      </c>
      <c r="G9" s="80">
        <v>47.27</v>
      </c>
      <c r="H9" s="80">
        <v>45</v>
      </c>
      <c r="I9" s="78">
        <v>0</v>
      </c>
      <c r="J9" s="79">
        <v>0</v>
      </c>
      <c r="K9" s="78">
        <v>0</v>
      </c>
      <c r="L9" s="79">
        <v>0</v>
      </c>
      <c r="M9" s="80">
        <v>67.87</v>
      </c>
      <c r="N9" s="80">
        <v>57.59</v>
      </c>
      <c r="O9" s="80">
        <v>54.42</v>
      </c>
      <c r="P9" s="80">
        <v>101.81</v>
      </c>
      <c r="Q9" s="78">
        <v>0</v>
      </c>
      <c r="R9" s="79">
        <v>0</v>
      </c>
      <c r="S9" s="80">
        <v>116.32</v>
      </c>
    </row>
    <row r="10" spans="1:19" ht="12.75" customHeight="1">
      <c r="A10" s="2">
        <v>2</v>
      </c>
      <c r="B10" s="10" t="s">
        <v>189</v>
      </c>
      <c r="C10" s="2" t="s">
        <v>120</v>
      </c>
      <c r="D10" s="2" t="s">
        <v>82</v>
      </c>
      <c r="E10" s="78">
        <v>90</v>
      </c>
      <c r="F10" s="79">
        <v>0.0017297453703703702</v>
      </c>
      <c r="G10" s="80">
        <v>57.41</v>
      </c>
      <c r="H10" s="80">
        <v>52.31</v>
      </c>
      <c r="I10" s="78">
        <v>98</v>
      </c>
      <c r="J10" s="79">
        <v>0.0010648148148148147</v>
      </c>
      <c r="K10" s="78">
        <v>85</v>
      </c>
      <c r="L10" s="79">
        <v>0.0018489583333333335</v>
      </c>
      <c r="M10" s="80">
        <v>70.71</v>
      </c>
      <c r="N10" s="12">
        <v>0</v>
      </c>
      <c r="O10" s="12">
        <v>0</v>
      </c>
      <c r="P10" s="12">
        <v>0</v>
      </c>
      <c r="Q10" s="11">
        <v>0</v>
      </c>
      <c r="R10" s="65">
        <v>0</v>
      </c>
      <c r="S10" s="12">
        <v>0</v>
      </c>
    </row>
    <row r="11" spans="1:19" ht="12.75" customHeight="1">
      <c r="A11" s="2">
        <v>3</v>
      </c>
      <c r="B11" s="10" t="s">
        <v>161</v>
      </c>
      <c r="C11" s="2" t="s">
        <v>160</v>
      </c>
      <c r="D11" s="83"/>
      <c r="E11" s="78">
        <v>20</v>
      </c>
      <c r="F11" s="79">
        <v>0.0026998842592592595</v>
      </c>
      <c r="G11" s="80">
        <v>56.54</v>
      </c>
      <c r="H11" s="80">
        <v>53.24</v>
      </c>
      <c r="I11" s="78">
        <v>80</v>
      </c>
      <c r="J11" s="79">
        <v>0.0024305555555555556</v>
      </c>
      <c r="K11" s="78">
        <v>45</v>
      </c>
      <c r="L11" s="79">
        <v>0.0044339120370370366</v>
      </c>
      <c r="M11" s="80">
        <v>54.61</v>
      </c>
      <c r="N11" s="12">
        <v>0</v>
      </c>
      <c r="O11" s="12">
        <v>0</v>
      </c>
      <c r="P11" s="12">
        <v>0</v>
      </c>
      <c r="Q11" s="11">
        <v>0</v>
      </c>
      <c r="R11" s="65">
        <v>0</v>
      </c>
      <c r="S11" s="12">
        <v>0</v>
      </c>
    </row>
    <row r="12" spans="1:19" ht="12.75" customHeight="1">
      <c r="A12" s="2">
        <v>4</v>
      </c>
      <c r="B12" s="10" t="s">
        <v>133</v>
      </c>
      <c r="C12" s="2" t="s">
        <v>131</v>
      </c>
      <c r="D12" s="2" t="s">
        <v>82</v>
      </c>
      <c r="E12" s="78">
        <v>95</v>
      </c>
      <c r="F12" s="79">
        <v>0.0020199074074074073</v>
      </c>
      <c r="G12" s="80">
        <v>57.86</v>
      </c>
      <c r="H12" s="80">
        <v>55.85</v>
      </c>
      <c r="I12" s="78">
        <v>98</v>
      </c>
      <c r="J12" s="79">
        <v>0.0008796296296296296</v>
      </c>
      <c r="K12" s="78">
        <v>85</v>
      </c>
      <c r="L12" s="79">
        <v>0.001722685185185185</v>
      </c>
      <c r="M12" s="80">
        <v>67.74</v>
      </c>
      <c r="N12" s="12">
        <v>0</v>
      </c>
      <c r="O12" s="12">
        <v>0</v>
      </c>
      <c r="P12" s="12">
        <v>0</v>
      </c>
      <c r="Q12" s="78">
        <v>75</v>
      </c>
      <c r="R12" s="79">
        <v>0.0037731481481481483</v>
      </c>
      <c r="S12" s="12">
        <v>0</v>
      </c>
    </row>
    <row r="13" spans="1:19" ht="12.75" customHeight="1">
      <c r="A13" s="2">
        <v>5</v>
      </c>
      <c r="B13" s="10" t="s">
        <v>186</v>
      </c>
      <c r="C13" s="2" t="s">
        <v>109</v>
      </c>
      <c r="D13" s="2" t="s">
        <v>82</v>
      </c>
      <c r="E13" s="78">
        <v>95</v>
      </c>
      <c r="F13" s="79">
        <v>0.002346064814814815</v>
      </c>
      <c r="G13" s="80">
        <v>46.98</v>
      </c>
      <c r="H13" s="80">
        <v>44.27</v>
      </c>
      <c r="I13" s="78">
        <v>80</v>
      </c>
      <c r="J13" s="79">
        <v>0.0016087962962962963</v>
      </c>
      <c r="K13" s="78">
        <v>90</v>
      </c>
      <c r="L13" s="79">
        <v>0.002687384259259259</v>
      </c>
      <c r="M13" s="80">
        <v>72.9</v>
      </c>
      <c r="N13" s="80">
        <v>64.62</v>
      </c>
      <c r="O13" s="80">
        <v>62.12</v>
      </c>
      <c r="P13" s="80">
        <v>96.91</v>
      </c>
      <c r="Q13" s="78">
        <v>35</v>
      </c>
      <c r="R13" s="79">
        <v>0.0036574074074074074</v>
      </c>
      <c r="S13" s="80">
        <v>106.27</v>
      </c>
    </row>
    <row r="14" spans="1:19" ht="12.75" customHeight="1">
      <c r="A14" s="2">
        <v>6</v>
      </c>
      <c r="B14" s="10" t="s">
        <v>155</v>
      </c>
      <c r="C14" s="2" t="s">
        <v>153</v>
      </c>
      <c r="D14" s="2"/>
      <c r="E14" s="78">
        <v>95</v>
      </c>
      <c r="F14" s="79">
        <v>0.0020488425925925926</v>
      </c>
      <c r="G14" s="80">
        <v>59.11</v>
      </c>
      <c r="H14" s="80">
        <v>58.14</v>
      </c>
      <c r="I14" s="78">
        <v>98</v>
      </c>
      <c r="J14" s="79">
        <v>0.0015277777777777779</v>
      </c>
      <c r="K14" s="78">
        <v>70</v>
      </c>
      <c r="L14" s="79">
        <v>0.0026608796296296294</v>
      </c>
      <c r="M14" s="80">
        <v>69.88</v>
      </c>
      <c r="N14" s="80">
        <v>67.47</v>
      </c>
      <c r="O14" s="80">
        <v>66.65</v>
      </c>
      <c r="P14" s="80">
        <v>100.85</v>
      </c>
      <c r="Q14" s="78">
        <v>75</v>
      </c>
      <c r="R14" s="79">
        <v>0.0027546296296296294</v>
      </c>
      <c r="S14" s="80">
        <v>94.42</v>
      </c>
    </row>
    <row r="15" spans="1:19" ht="12.75" customHeight="1">
      <c r="A15" s="2">
        <v>7</v>
      </c>
      <c r="B15" s="10" t="s">
        <v>91</v>
      </c>
      <c r="C15" s="2" t="s">
        <v>87</v>
      </c>
      <c r="D15" s="2"/>
      <c r="E15" s="78">
        <v>100</v>
      </c>
      <c r="F15" s="79">
        <v>0.0019436342592592593</v>
      </c>
      <c r="G15" s="80">
        <v>48.66</v>
      </c>
      <c r="H15" s="80">
        <v>46.95</v>
      </c>
      <c r="I15" s="78">
        <v>84</v>
      </c>
      <c r="J15" s="79">
        <v>0.0020717592592592593</v>
      </c>
      <c r="K15" s="78">
        <v>90</v>
      </c>
      <c r="L15" s="79">
        <v>0.003058796296296296</v>
      </c>
      <c r="M15" s="80">
        <v>0</v>
      </c>
      <c r="N15" s="12">
        <v>0</v>
      </c>
      <c r="O15" s="12">
        <v>0</v>
      </c>
      <c r="P15" s="12">
        <v>0</v>
      </c>
      <c r="Q15" s="11">
        <v>0</v>
      </c>
      <c r="R15" s="65">
        <v>0</v>
      </c>
      <c r="S15" s="12">
        <v>0</v>
      </c>
    </row>
    <row r="16" spans="1:19" ht="12.75" customHeight="1">
      <c r="A16" s="2">
        <v>8</v>
      </c>
      <c r="B16" s="10" t="s">
        <v>166</v>
      </c>
      <c r="C16" s="2" t="s">
        <v>163</v>
      </c>
      <c r="D16" s="2" t="s">
        <v>82</v>
      </c>
      <c r="E16" s="78">
        <v>100</v>
      </c>
      <c r="F16" s="79">
        <v>0.001736111111111111</v>
      </c>
      <c r="G16" s="80">
        <v>54.35</v>
      </c>
      <c r="H16" s="80">
        <v>51.55</v>
      </c>
      <c r="I16" s="78">
        <v>90</v>
      </c>
      <c r="J16" s="79">
        <v>0.0013541666666666667</v>
      </c>
      <c r="K16" s="78">
        <v>95</v>
      </c>
      <c r="L16" s="79">
        <v>0.0023798611111111112</v>
      </c>
      <c r="M16" s="80">
        <v>72.09</v>
      </c>
      <c r="N16" s="80">
        <v>69.72</v>
      </c>
      <c r="O16" s="80">
        <v>65.66</v>
      </c>
      <c r="P16" s="80">
        <v>94.53</v>
      </c>
      <c r="Q16" s="78">
        <v>45</v>
      </c>
      <c r="R16" s="79">
        <v>0.003923611111111111</v>
      </c>
      <c r="S16" s="80">
        <v>92.87</v>
      </c>
    </row>
    <row r="17" spans="1:19" ht="12.75" customHeight="1">
      <c r="A17" s="2">
        <v>9</v>
      </c>
      <c r="B17" s="10" t="s">
        <v>118</v>
      </c>
      <c r="C17" s="2" t="s">
        <v>114</v>
      </c>
      <c r="D17" s="2"/>
      <c r="E17" s="78">
        <v>0</v>
      </c>
      <c r="F17" s="79">
        <v>0</v>
      </c>
      <c r="G17" s="80">
        <v>43.58</v>
      </c>
      <c r="H17" s="80">
        <v>43.28</v>
      </c>
      <c r="I17" s="78">
        <v>0</v>
      </c>
      <c r="J17" s="79">
        <v>0</v>
      </c>
      <c r="K17" s="78">
        <v>0</v>
      </c>
      <c r="L17" s="79">
        <v>0</v>
      </c>
      <c r="M17" s="80">
        <v>73.06</v>
      </c>
      <c r="N17" s="80">
        <v>54.69</v>
      </c>
      <c r="O17" s="80">
        <v>54.41</v>
      </c>
      <c r="P17" s="80">
        <v>0</v>
      </c>
      <c r="Q17" s="78">
        <v>0</v>
      </c>
      <c r="R17" s="79">
        <v>0</v>
      </c>
      <c r="S17" s="80">
        <v>114.74</v>
      </c>
    </row>
    <row r="18" spans="1:19" ht="12.75" customHeight="1">
      <c r="A18" s="2">
        <v>10</v>
      </c>
      <c r="B18" s="10" t="s">
        <v>130</v>
      </c>
      <c r="C18" s="2" t="s">
        <v>124</v>
      </c>
      <c r="D18" s="2"/>
      <c r="E18" s="11">
        <v>0</v>
      </c>
      <c r="F18" s="65">
        <v>0</v>
      </c>
      <c r="G18" s="12">
        <v>0</v>
      </c>
      <c r="H18" s="12">
        <v>0</v>
      </c>
      <c r="I18" s="11">
        <v>0</v>
      </c>
      <c r="J18" s="65">
        <v>0</v>
      </c>
      <c r="K18" s="11">
        <v>0</v>
      </c>
      <c r="L18" s="65">
        <v>0</v>
      </c>
      <c r="M18" s="12">
        <v>0</v>
      </c>
      <c r="N18" s="12">
        <v>0</v>
      </c>
      <c r="O18" s="12">
        <v>0</v>
      </c>
      <c r="P18" s="12">
        <v>0</v>
      </c>
      <c r="Q18" s="78">
        <v>95</v>
      </c>
      <c r="R18" s="79">
        <v>0.003018518518518519</v>
      </c>
      <c r="S18" s="80">
        <v>107.06</v>
      </c>
    </row>
    <row r="19" spans="1:19" ht="12.75" customHeight="1">
      <c r="A19" s="2">
        <v>16</v>
      </c>
      <c r="B19" s="10" t="s">
        <v>85</v>
      </c>
      <c r="C19" s="2" t="s">
        <v>86</v>
      </c>
      <c r="D19" s="83"/>
      <c r="E19" s="78">
        <v>70</v>
      </c>
      <c r="F19" s="79">
        <v>0.0016991898148148148</v>
      </c>
      <c r="G19" s="80">
        <v>55.4</v>
      </c>
      <c r="H19" s="80">
        <v>54.85</v>
      </c>
      <c r="I19" s="78">
        <v>92</v>
      </c>
      <c r="J19" s="79">
        <v>0.0018287037037037037</v>
      </c>
      <c r="K19" s="78">
        <v>75</v>
      </c>
      <c r="L19" s="79">
        <v>0.00243125</v>
      </c>
      <c r="M19" s="80">
        <v>0</v>
      </c>
      <c r="N19" s="80">
        <v>66.4</v>
      </c>
      <c r="O19" s="80">
        <v>59.27</v>
      </c>
      <c r="P19" s="80">
        <v>93.12</v>
      </c>
      <c r="Q19" s="78">
        <v>35</v>
      </c>
      <c r="R19" s="79">
        <v>0.004686111111111111</v>
      </c>
      <c r="S19" s="80">
        <v>0</v>
      </c>
    </row>
    <row r="20" spans="1:19" ht="12.75" customHeight="1">
      <c r="A20" s="2">
        <v>17</v>
      </c>
      <c r="B20" s="10" t="s">
        <v>125</v>
      </c>
      <c r="C20" s="2" t="s">
        <v>124</v>
      </c>
      <c r="D20" s="2" t="s">
        <v>82</v>
      </c>
      <c r="E20" s="78">
        <v>100</v>
      </c>
      <c r="F20" s="79">
        <v>0.0017065972222222222</v>
      </c>
      <c r="G20" s="80">
        <v>63.49</v>
      </c>
      <c r="H20" s="80">
        <v>61.13</v>
      </c>
      <c r="I20" s="78">
        <v>98</v>
      </c>
      <c r="J20" s="79">
        <v>0.001990740740740741</v>
      </c>
      <c r="K20" s="78">
        <v>90</v>
      </c>
      <c r="L20" s="79">
        <v>0.0029876157407407403</v>
      </c>
      <c r="M20" s="80">
        <v>72.84</v>
      </c>
      <c r="N20" s="80">
        <v>71.47</v>
      </c>
      <c r="O20" s="80">
        <v>68.84</v>
      </c>
      <c r="P20" s="80">
        <v>103.4</v>
      </c>
      <c r="Q20" s="78">
        <v>85</v>
      </c>
      <c r="R20" s="79">
        <v>0.0037731481481481483</v>
      </c>
      <c r="S20" s="80">
        <v>112.27</v>
      </c>
    </row>
    <row r="21" spans="1:19" ht="12.75" customHeight="1">
      <c r="A21" s="2">
        <v>18</v>
      </c>
      <c r="B21" s="10" t="s">
        <v>162</v>
      </c>
      <c r="C21" s="2" t="s">
        <v>163</v>
      </c>
      <c r="D21" s="2" t="s">
        <v>82</v>
      </c>
      <c r="E21" s="78">
        <v>100</v>
      </c>
      <c r="F21" s="79">
        <v>0.0031556712962962957</v>
      </c>
      <c r="G21" s="80">
        <v>57.5</v>
      </c>
      <c r="H21" s="80">
        <v>54.6</v>
      </c>
      <c r="I21" s="78">
        <v>100</v>
      </c>
      <c r="J21" s="79">
        <v>0.0013425925925925925</v>
      </c>
      <c r="K21" s="78">
        <v>85</v>
      </c>
      <c r="L21" s="79">
        <v>0.0022765046296296296</v>
      </c>
      <c r="M21" s="80">
        <v>74.83</v>
      </c>
      <c r="N21" s="80">
        <v>0</v>
      </c>
      <c r="O21" s="80">
        <v>0</v>
      </c>
      <c r="P21" s="80">
        <v>0</v>
      </c>
      <c r="Q21" s="78">
        <v>80</v>
      </c>
      <c r="R21" s="79">
        <v>0.003101851851851852</v>
      </c>
      <c r="S21" s="80">
        <v>0</v>
      </c>
    </row>
    <row r="22" spans="1:19" ht="12.75" customHeight="1">
      <c r="A22" s="2">
        <v>19</v>
      </c>
      <c r="B22" s="10" t="s">
        <v>138</v>
      </c>
      <c r="C22" s="2" t="s">
        <v>136</v>
      </c>
      <c r="D22" s="2" t="s">
        <v>82</v>
      </c>
      <c r="E22" s="78">
        <v>95</v>
      </c>
      <c r="F22" s="79">
        <v>0.0022094907407407406</v>
      </c>
      <c r="G22" s="80">
        <v>58.97</v>
      </c>
      <c r="H22" s="80">
        <v>58.5</v>
      </c>
      <c r="I22" s="78">
        <v>96</v>
      </c>
      <c r="J22" s="79">
        <v>0.0016525462962962963</v>
      </c>
      <c r="K22" s="78">
        <v>85</v>
      </c>
      <c r="L22" s="79">
        <v>0.0024527777777777777</v>
      </c>
      <c r="M22" s="80">
        <v>74.64</v>
      </c>
      <c r="N22" s="80">
        <v>71.16</v>
      </c>
      <c r="O22" s="80">
        <v>70</v>
      </c>
      <c r="P22" s="80">
        <v>101.17</v>
      </c>
      <c r="Q22" s="78">
        <v>75</v>
      </c>
      <c r="R22" s="79">
        <v>0.004667824074074074</v>
      </c>
      <c r="S22" s="80">
        <v>99.56</v>
      </c>
    </row>
    <row r="23" spans="1:19" ht="12.75" customHeight="1">
      <c r="A23" s="2">
        <v>20</v>
      </c>
      <c r="B23" s="10" t="s">
        <v>116</v>
      </c>
      <c r="C23" s="2" t="s">
        <v>114</v>
      </c>
      <c r="D23" s="2" t="s">
        <v>82</v>
      </c>
      <c r="E23" s="78">
        <v>90</v>
      </c>
      <c r="F23" s="79">
        <v>0.00175</v>
      </c>
      <c r="G23" s="80">
        <v>51</v>
      </c>
      <c r="H23" s="80">
        <v>50.84</v>
      </c>
      <c r="I23" s="78">
        <v>86</v>
      </c>
      <c r="J23" s="79">
        <v>0.001999074074074074</v>
      </c>
      <c r="K23" s="78">
        <v>85</v>
      </c>
      <c r="L23" s="79">
        <v>0.003723379629629629</v>
      </c>
      <c r="M23" s="80">
        <v>70.86</v>
      </c>
      <c r="N23" s="80">
        <v>65.93</v>
      </c>
      <c r="O23" s="80">
        <v>60.5</v>
      </c>
      <c r="P23" s="80">
        <v>0</v>
      </c>
      <c r="Q23" s="78">
        <v>70</v>
      </c>
      <c r="R23" s="79">
        <v>0.005089814814814815</v>
      </c>
      <c r="S23" s="80">
        <v>99.94</v>
      </c>
    </row>
    <row r="24" spans="1:19" ht="12.75" customHeight="1">
      <c r="A24" s="2">
        <v>21</v>
      </c>
      <c r="B24" s="10" t="s">
        <v>159</v>
      </c>
      <c r="C24" s="2" t="s">
        <v>157</v>
      </c>
      <c r="D24" s="83"/>
      <c r="E24" s="78">
        <v>100</v>
      </c>
      <c r="F24" s="79">
        <v>0.002844212962962963</v>
      </c>
      <c r="G24" s="80">
        <v>61.27</v>
      </c>
      <c r="H24" s="80">
        <v>60.49</v>
      </c>
      <c r="I24" s="78">
        <v>88</v>
      </c>
      <c r="J24" s="79">
        <v>0.001964699074074074</v>
      </c>
      <c r="K24" s="78">
        <v>95</v>
      </c>
      <c r="L24" s="79">
        <v>0.0036129629629629632</v>
      </c>
      <c r="M24" s="80">
        <v>79.4</v>
      </c>
      <c r="N24" s="80">
        <v>73.37</v>
      </c>
      <c r="O24" s="80">
        <v>72.6</v>
      </c>
      <c r="P24" s="80">
        <v>108.75</v>
      </c>
      <c r="Q24" s="78">
        <v>95</v>
      </c>
      <c r="R24" s="79">
        <v>0.0038067129629629627</v>
      </c>
      <c r="S24" s="80">
        <v>105.86</v>
      </c>
    </row>
    <row r="25" spans="1:19" ht="12.75" customHeight="1">
      <c r="A25" s="2">
        <v>22</v>
      </c>
      <c r="B25" s="10" t="s">
        <v>97</v>
      </c>
      <c r="C25" s="2" t="s">
        <v>93</v>
      </c>
      <c r="D25" s="2" t="s">
        <v>82</v>
      </c>
      <c r="E25" s="78">
        <v>100</v>
      </c>
      <c r="F25" s="79">
        <v>0.0019855324074074076</v>
      </c>
      <c r="G25" s="80">
        <v>40.5</v>
      </c>
      <c r="H25" s="80">
        <v>39.94</v>
      </c>
      <c r="I25" s="78">
        <v>98</v>
      </c>
      <c r="J25" s="79">
        <v>0.0013725694444444445</v>
      </c>
      <c r="K25" s="78">
        <v>95</v>
      </c>
      <c r="L25" s="79">
        <v>0.0018506944444444445</v>
      </c>
      <c r="M25" s="80">
        <v>63.06</v>
      </c>
      <c r="N25" s="12">
        <v>0</v>
      </c>
      <c r="O25" s="12">
        <v>0</v>
      </c>
      <c r="P25" s="12">
        <v>0</v>
      </c>
      <c r="Q25" s="11">
        <v>0</v>
      </c>
      <c r="R25" s="65">
        <v>0</v>
      </c>
      <c r="S25" s="12">
        <v>0</v>
      </c>
    </row>
    <row r="26" spans="1:19" ht="12.75" customHeight="1">
      <c r="A26" s="2">
        <v>23</v>
      </c>
      <c r="B26" s="10" t="s">
        <v>196</v>
      </c>
      <c r="C26" s="2" t="s">
        <v>86</v>
      </c>
      <c r="D26" s="2"/>
      <c r="E26" s="78">
        <v>0</v>
      </c>
      <c r="F26" s="79">
        <v>0</v>
      </c>
      <c r="G26" s="80">
        <v>47.85</v>
      </c>
      <c r="H26" s="80">
        <v>47.25</v>
      </c>
      <c r="I26" s="78">
        <v>78</v>
      </c>
      <c r="J26" s="79">
        <v>0.0016307870370370367</v>
      </c>
      <c r="K26" s="78">
        <v>65</v>
      </c>
      <c r="L26" s="79">
        <v>0.0031458333333333334</v>
      </c>
      <c r="M26" s="80">
        <v>0</v>
      </c>
      <c r="N26" s="12">
        <v>63.36</v>
      </c>
      <c r="O26" s="12">
        <v>57.56</v>
      </c>
      <c r="P26" s="12">
        <v>0</v>
      </c>
      <c r="Q26" s="11">
        <v>0</v>
      </c>
      <c r="R26" s="65">
        <v>0</v>
      </c>
      <c r="S26" s="12">
        <v>73.77</v>
      </c>
    </row>
    <row r="27" spans="1:19" ht="12.75" customHeight="1">
      <c r="A27" s="2">
        <v>24</v>
      </c>
      <c r="B27" s="10" t="s">
        <v>104</v>
      </c>
      <c r="C27" s="2" t="s">
        <v>100</v>
      </c>
      <c r="D27" s="2"/>
      <c r="E27" s="78">
        <v>90</v>
      </c>
      <c r="F27" s="79">
        <v>0.002205439814814815</v>
      </c>
      <c r="G27" s="80">
        <v>58.46</v>
      </c>
      <c r="H27" s="80">
        <v>57.73</v>
      </c>
      <c r="I27" s="78">
        <v>100</v>
      </c>
      <c r="J27" s="79">
        <v>0.002087962962962963</v>
      </c>
      <c r="K27" s="78">
        <v>100</v>
      </c>
      <c r="L27" s="79">
        <v>0.0032832175925925924</v>
      </c>
      <c r="M27" s="80">
        <v>75.83</v>
      </c>
      <c r="N27" s="80">
        <v>77.53</v>
      </c>
      <c r="O27" s="80">
        <v>77.38</v>
      </c>
      <c r="P27" s="80">
        <v>110.02</v>
      </c>
      <c r="Q27" s="78">
        <v>80</v>
      </c>
      <c r="R27" s="79">
        <v>0.0038388888888888895</v>
      </c>
      <c r="S27" s="80">
        <v>97.34</v>
      </c>
    </row>
    <row r="28" spans="1:19" ht="12.75" customHeight="1">
      <c r="A28" s="2">
        <v>25</v>
      </c>
      <c r="B28" s="10" t="s">
        <v>185</v>
      </c>
      <c r="C28" s="2" t="s">
        <v>109</v>
      </c>
      <c r="D28" s="2"/>
      <c r="E28" s="11">
        <v>0</v>
      </c>
      <c r="F28" s="65">
        <v>0</v>
      </c>
      <c r="G28" s="80">
        <v>32.83</v>
      </c>
      <c r="H28" s="80">
        <v>32.72</v>
      </c>
      <c r="I28" s="78">
        <v>66</v>
      </c>
      <c r="J28" s="79">
        <v>0.0018958333333333334</v>
      </c>
      <c r="K28" s="78">
        <v>45</v>
      </c>
      <c r="L28" s="79">
        <v>0.0029299768518518516</v>
      </c>
      <c r="M28" s="80">
        <v>74.66</v>
      </c>
      <c r="N28" s="12">
        <v>46.9</v>
      </c>
      <c r="O28" s="12">
        <v>45.38</v>
      </c>
      <c r="P28" s="80">
        <v>109.58</v>
      </c>
      <c r="Q28" s="78">
        <v>35</v>
      </c>
      <c r="R28" s="79">
        <v>0.0036805555555555554</v>
      </c>
      <c r="S28" s="80">
        <v>100.15</v>
      </c>
    </row>
    <row r="29" spans="1:19" ht="12.75" customHeight="1">
      <c r="A29" s="2">
        <v>31</v>
      </c>
      <c r="B29" s="10" t="s">
        <v>88</v>
      </c>
      <c r="C29" s="2" t="s">
        <v>87</v>
      </c>
      <c r="D29" s="2" t="s">
        <v>82</v>
      </c>
      <c r="E29" s="78">
        <v>100</v>
      </c>
      <c r="F29" s="79">
        <v>0.0021027777777777776</v>
      </c>
      <c r="G29" s="80">
        <v>55.9</v>
      </c>
      <c r="H29" s="80">
        <v>54.49</v>
      </c>
      <c r="I29" s="78">
        <v>100</v>
      </c>
      <c r="J29" s="79">
        <v>0.0013674768518518517</v>
      </c>
      <c r="K29" s="78">
        <v>100</v>
      </c>
      <c r="L29" s="79">
        <v>0.0021677083333333336</v>
      </c>
      <c r="M29" s="80">
        <v>68.96</v>
      </c>
      <c r="N29" s="12">
        <v>0</v>
      </c>
      <c r="O29" s="12">
        <v>0</v>
      </c>
      <c r="P29" s="12">
        <v>0</v>
      </c>
      <c r="Q29" s="11">
        <v>0</v>
      </c>
      <c r="R29" s="65">
        <v>0</v>
      </c>
      <c r="S29" s="12">
        <v>0</v>
      </c>
    </row>
    <row r="30" spans="1:19" ht="12.75" customHeight="1">
      <c r="A30" s="2">
        <v>32</v>
      </c>
      <c r="B30" s="10" t="s">
        <v>132</v>
      </c>
      <c r="C30" s="2" t="s">
        <v>131</v>
      </c>
      <c r="D30" s="2" t="s">
        <v>82</v>
      </c>
      <c r="E30" s="78">
        <v>90</v>
      </c>
      <c r="F30" s="79">
        <v>0.001512152777777778</v>
      </c>
      <c r="G30" s="80">
        <v>64.11</v>
      </c>
      <c r="H30" s="80">
        <v>60.74</v>
      </c>
      <c r="I30" s="78">
        <v>94</v>
      </c>
      <c r="J30" s="79">
        <v>0.001648148148148148</v>
      </c>
      <c r="K30" s="78">
        <v>80</v>
      </c>
      <c r="L30" s="79">
        <v>0.002865509259259259</v>
      </c>
      <c r="M30" s="80">
        <v>71.03</v>
      </c>
      <c r="N30" s="80">
        <v>70.18</v>
      </c>
      <c r="O30" s="80">
        <v>69.49</v>
      </c>
      <c r="P30" s="80">
        <v>106.57</v>
      </c>
      <c r="Q30" s="11">
        <v>0</v>
      </c>
      <c r="R30" s="65">
        <v>0</v>
      </c>
      <c r="S30" s="80">
        <v>106.31</v>
      </c>
    </row>
    <row r="31" spans="1:19" ht="12.75" customHeight="1">
      <c r="A31" s="2">
        <v>33</v>
      </c>
      <c r="B31" s="10" t="s">
        <v>95</v>
      </c>
      <c r="C31" s="2" t="s">
        <v>93</v>
      </c>
      <c r="D31" s="2" t="s">
        <v>82</v>
      </c>
      <c r="E31" s="78">
        <v>80</v>
      </c>
      <c r="F31" s="79">
        <v>0.002258333333333333</v>
      </c>
      <c r="G31" s="80">
        <v>53.07</v>
      </c>
      <c r="H31" s="80">
        <v>51.74</v>
      </c>
      <c r="I31" s="78">
        <v>84</v>
      </c>
      <c r="J31" s="79">
        <v>0.0013730324074074077</v>
      </c>
      <c r="K31" s="78">
        <v>95</v>
      </c>
      <c r="L31" s="79">
        <v>0.0026929398148148147</v>
      </c>
      <c r="M31" s="80">
        <v>66.07</v>
      </c>
      <c r="N31" s="12">
        <v>0</v>
      </c>
      <c r="O31" s="12">
        <v>0</v>
      </c>
      <c r="P31" s="12">
        <v>0</v>
      </c>
      <c r="Q31" s="11">
        <v>40</v>
      </c>
      <c r="R31" s="65">
        <v>0.003566435185185185</v>
      </c>
      <c r="S31" s="12">
        <v>0</v>
      </c>
    </row>
    <row r="32" spans="1:19" ht="12.75" customHeight="1">
      <c r="A32" s="2">
        <v>34</v>
      </c>
      <c r="B32" s="10" t="s">
        <v>145</v>
      </c>
      <c r="C32" s="2" t="s">
        <v>143</v>
      </c>
      <c r="D32" s="2" t="s">
        <v>82</v>
      </c>
      <c r="E32" s="78">
        <v>90</v>
      </c>
      <c r="F32" s="79">
        <v>0.001830787037037037</v>
      </c>
      <c r="G32" s="80">
        <v>55.33</v>
      </c>
      <c r="H32" s="80">
        <v>55.11</v>
      </c>
      <c r="I32" s="78">
        <v>88</v>
      </c>
      <c r="J32" s="79">
        <v>0.001581712962962963</v>
      </c>
      <c r="K32" s="78">
        <v>95</v>
      </c>
      <c r="L32" s="79">
        <v>0.003826388888888889</v>
      </c>
      <c r="M32" s="80">
        <v>73.8</v>
      </c>
      <c r="N32" s="12">
        <v>0</v>
      </c>
      <c r="O32" s="12">
        <v>0</v>
      </c>
      <c r="P32" s="12">
        <v>0</v>
      </c>
      <c r="Q32" s="11">
        <v>0</v>
      </c>
      <c r="R32" s="65">
        <v>0</v>
      </c>
      <c r="S32" s="12">
        <v>0</v>
      </c>
    </row>
    <row r="33" spans="1:19" ht="12.75" customHeight="1">
      <c r="A33" s="2">
        <v>35</v>
      </c>
      <c r="B33" s="10" t="s">
        <v>190</v>
      </c>
      <c r="C33" s="2" t="s">
        <v>120</v>
      </c>
      <c r="D33" s="2" t="s">
        <v>82</v>
      </c>
      <c r="E33" s="78">
        <v>100</v>
      </c>
      <c r="F33" s="79">
        <v>0.0014351851851851854</v>
      </c>
      <c r="G33" s="80">
        <v>50.4</v>
      </c>
      <c r="H33" s="80">
        <v>50.13</v>
      </c>
      <c r="I33" s="78">
        <v>96</v>
      </c>
      <c r="J33" s="79">
        <v>0.0014085648148148147</v>
      </c>
      <c r="K33" s="78">
        <v>95</v>
      </c>
      <c r="L33" s="79">
        <v>0.002866435185185185</v>
      </c>
      <c r="M33" s="80">
        <v>71.97</v>
      </c>
      <c r="N33" s="12">
        <v>0</v>
      </c>
      <c r="O33" s="12">
        <v>0</v>
      </c>
      <c r="P33" s="12">
        <v>0</v>
      </c>
      <c r="Q33" s="11">
        <v>0</v>
      </c>
      <c r="R33" s="65">
        <v>0</v>
      </c>
      <c r="S33" s="12">
        <v>0</v>
      </c>
    </row>
    <row r="34" spans="1:19" ht="12.75" customHeight="1">
      <c r="A34" s="2">
        <v>36</v>
      </c>
      <c r="B34" s="10" t="s">
        <v>165</v>
      </c>
      <c r="C34" s="2" t="s">
        <v>163</v>
      </c>
      <c r="D34" s="2" t="s">
        <v>82</v>
      </c>
      <c r="E34" s="78">
        <v>100</v>
      </c>
      <c r="F34" s="79">
        <v>0.001099537037037037</v>
      </c>
      <c r="G34" s="80">
        <v>53.3</v>
      </c>
      <c r="H34" s="80">
        <v>52.75</v>
      </c>
      <c r="I34" s="78">
        <v>98</v>
      </c>
      <c r="J34" s="79">
        <v>0.0014179398148148148</v>
      </c>
      <c r="K34" s="78">
        <v>95</v>
      </c>
      <c r="L34" s="79">
        <v>0.0025121527777777776</v>
      </c>
      <c r="M34" s="80">
        <v>70.97</v>
      </c>
      <c r="N34" s="80">
        <v>71.37</v>
      </c>
      <c r="O34" s="80">
        <v>69.47</v>
      </c>
      <c r="P34" s="80">
        <v>97.26</v>
      </c>
      <c r="Q34" s="78">
        <v>95</v>
      </c>
      <c r="R34" s="79">
        <v>0.0024408564814814813</v>
      </c>
      <c r="S34" s="80">
        <v>98.61</v>
      </c>
    </row>
    <row r="35" spans="1:19" ht="12.75" customHeight="1">
      <c r="A35" s="2">
        <v>37</v>
      </c>
      <c r="B35" s="10" t="s">
        <v>103</v>
      </c>
      <c r="C35" s="2" t="s">
        <v>100</v>
      </c>
      <c r="D35" s="2" t="s">
        <v>82</v>
      </c>
      <c r="E35" s="78">
        <v>95</v>
      </c>
      <c r="F35" s="79">
        <v>0.001689814814814815</v>
      </c>
      <c r="G35" s="80">
        <v>61.14</v>
      </c>
      <c r="H35" s="80">
        <v>60.97</v>
      </c>
      <c r="I35" s="78">
        <v>98</v>
      </c>
      <c r="J35" s="79">
        <v>0.002277777777777778</v>
      </c>
      <c r="K35" s="78">
        <v>95</v>
      </c>
      <c r="L35" s="79">
        <v>0.003129166666666667</v>
      </c>
      <c r="M35" s="80">
        <v>69.77</v>
      </c>
      <c r="N35" s="80">
        <v>73.22</v>
      </c>
      <c r="O35" s="80">
        <v>71.86</v>
      </c>
      <c r="P35" s="80">
        <v>99.12</v>
      </c>
      <c r="Q35" s="78">
        <v>80</v>
      </c>
      <c r="R35" s="79">
        <v>0.0036645833333333335</v>
      </c>
      <c r="S35" s="80">
        <v>93.5</v>
      </c>
    </row>
    <row r="36" spans="1:19" ht="12.75" customHeight="1">
      <c r="A36" s="2">
        <v>38</v>
      </c>
      <c r="B36" s="10" t="s">
        <v>108</v>
      </c>
      <c r="C36" s="2" t="s">
        <v>106</v>
      </c>
      <c r="D36" s="83"/>
      <c r="E36" s="78">
        <v>75</v>
      </c>
      <c r="F36" s="79">
        <v>0.0027199074074074074</v>
      </c>
      <c r="G36" s="80">
        <v>38.35</v>
      </c>
      <c r="H36" s="80">
        <v>37.21</v>
      </c>
      <c r="I36" s="78">
        <v>90</v>
      </c>
      <c r="J36" s="79">
        <v>0.0020451388888888893</v>
      </c>
      <c r="K36" s="78">
        <v>80</v>
      </c>
      <c r="L36" s="79">
        <v>0.0035648148148148154</v>
      </c>
      <c r="M36" s="80">
        <v>59.91</v>
      </c>
      <c r="N36" s="12">
        <v>0</v>
      </c>
      <c r="O36" s="12">
        <v>0</v>
      </c>
      <c r="P36" s="12">
        <v>0</v>
      </c>
      <c r="Q36" s="78">
        <v>70</v>
      </c>
      <c r="R36" s="79">
        <v>0.004031249999999999</v>
      </c>
      <c r="S36" s="12">
        <v>0</v>
      </c>
    </row>
    <row r="37" spans="1:19" ht="12.75" customHeight="1">
      <c r="A37" s="2">
        <v>39</v>
      </c>
      <c r="B37" s="10" t="s">
        <v>187</v>
      </c>
      <c r="C37" s="2" t="s">
        <v>124</v>
      </c>
      <c r="D37" s="2"/>
      <c r="E37" s="78">
        <v>90</v>
      </c>
      <c r="F37" s="79">
        <v>0.0017592592592592592</v>
      </c>
      <c r="G37" s="80">
        <v>54.72</v>
      </c>
      <c r="H37" s="80">
        <v>53</v>
      </c>
      <c r="I37" s="78">
        <v>94</v>
      </c>
      <c r="J37" s="79">
        <v>0.0014097222222222221</v>
      </c>
      <c r="K37" s="78">
        <v>95</v>
      </c>
      <c r="L37" s="79">
        <v>0.0020555555555555557</v>
      </c>
      <c r="M37" s="80">
        <v>68.67</v>
      </c>
      <c r="N37" s="80">
        <v>77.26</v>
      </c>
      <c r="O37" s="80">
        <v>76.08</v>
      </c>
      <c r="P37" s="80">
        <v>110.3</v>
      </c>
      <c r="Q37" s="78">
        <v>85</v>
      </c>
      <c r="R37" s="79">
        <v>0.0030180555555555555</v>
      </c>
      <c r="S37" s="80">
        <v>115.57</v>
      </c>
    </row>
    <row r="38" spans="1:19" ht="12.75" customHeight="1">
      <c r="A38" s="2">
        <v>40</v>
      </c>
      <c r="B38" s="82" t="s">
        <v>119</v>
      </c>
      <c r="C38" s="2" t="s">
        <v>114</v>
      </c>
      <c r="D38" s="2"/>
      <c r="E38" s="78">
        <v>100</v>
      </c>
      <c r="F38" s="79">
        <v>0.0018171296296296297</v>
      </c>
      <c r="G38" s="80">
        <v>51.37</v>
      </c>
      <c r="H38" s="80">
        <v>49.41</v>
      </c>
      <c r="I38" s="78">
        <v>90</v>
      </c>
      <c r="J38" s="79">
        <v>0.0015930555555555557</v>
      </c>
      <c r="K38" s="78">
        <v>90</v>
      </c>
      <c r="L38" s="79">
        <v>0.0023729166666666664</v>
      </c>
      <c r="M38" s="80">
        <v>68.54</v>
      </c>
      <c r="N38" s="80">
        <v>62.62</v>
      </c>
      <c r="O38" s="80">
        <v>61.63</v>
      </c>
      <c r="P38" s="80">
        <v>98.18</v>
      </c>
      <c r="Q38" s="78">
        <v>45</v>
      </c>
      <c r="R38" s="79">
        <v>0.0052752314814814814</v>
      </c>
      <c r="S38" s="80">
        <v>101.24</v>
      </c>
    </row>
    <row r="39" spans="1:19" ht="12.75" customHeight="1">
      <c r="A39" s="2">
        <v>46</v>
      </c>
      <c r="B39" s="10" t="s">
        <v>94</v>
      </c>
      <c r="C39" s="2" t="s">
        <v>93</v>
      </c>
      <c r="D39" s="2" t="s">
        <v>82</v>
      </c>
      <c r="E39" s="78">
        <v>90</v>
      </c>
      <c r="F39" s="79">
        <v>0.0016435185185185183</v>
      </c>
      <c r="G39" s="80">
        <v>54.46</v>
      </c>
      <c r="H39" s="80">
        <v>51.02</v>
      </c>
      <c r="I39" s="78">
        <v>100</v>
      </c>
      <c r="J39" s="79">
        <v>0.0013202546296296296</v>
      </c>
      <c r="K39" s="78">
        <v>100</v>
      </c>
      <c r="L39" s="79">
        <v>0.002368634259259259</v>
      </c>
      <c r="M39" s="80">
        <v>70.49</v>
      </c>
      <c r="N39" s="12">
        <v>0</v>
      </c>
      <c r="O39" s="12">
        <v>0</v>
      </c>
      <c r="P39" s="12">
        <v>0</v>
      </c>
      <c r="Q39" s="11">
        <v>70</v>
      </c>
      <c r="R39" s="65">
        <v>0.004039120370370371</v>
      </c>
      <c r="S39" s="12">
        <v>0</v>
      </c>
    </row>
    <row r="40" spans="1:19" ht="12.75" customHeight="1">
      <c r="A40" s="2">
        <v>47</v>
      </c>
      <c r="B40" s="10" t="s">
        <v>137</v>
      </c>
      <c r="C40" s="2" t="s">
        <v>136</v>
      </c>
      <c r="D40" s="2" t="s">
        <v>82</v>
      </c>
      <c r="E40" s="78">
        <v>95</v>
      </c>
      <c r="F40" s="79">
        <v>0.002372685185185185</v>
      </c>
      <c r="G40" s="80">
        <v>58.33</v>
      </c>
      <c r="H40" s="80">
        <v>57.73</v>
      </c>
      <c r="I40" s="78">
        <v>90</v>
      </c>
      <c r="J40" s="79">
        <v>0.0021311342592592593</v>
      </c>
      <c r="K40" s="78">
        <v>100</v>
      </c>
      <c r="L40" s="79">
        <v>0.003531018518518519</v>
      </c>
      <c r="M40" s="80">
        <v>73.33</v>
      </c>
      <c r="N40" s="80">
        <v>79.18</v>
      </c>
      <c r="O40" s="80">
        <v>78.25</v>
      </c>
      <c r="P40" s="80">
        <v>100.71</v>
      </c>
      <c r="Q40" s="78">
        <v>80</v>
      </c>
      <c r="R40" s="79">
        <v>0.004438773148148148</v>
      </c>
      <c r="S40" s="80">
        <v>100.22</v>
      </c>
    </row>
    <row r="41" spans="1:19" ht="12.75" customHeight="1">
      <c r="A41" s="2">
        <v>48</v>
      </c>
      <c r="B41" s="10" t="s">
        <v>101</v>
      </c>
      <c r="C41" s="2" t="s">
        <v>100</v>
      </c>
      <c r="D41" s="2" t="s">
        <v>82</v>
      </c>
      <c r="E41" s="78">
        <v>95</v>
      </c>
      <c r="F41" s="79">
        <v>0.0012962962962962963</v>
      </c>
      <c r="G41" s="80">
        <v>66.36</v>
      </c>
      <c r="H41" s="80">
        <v>63.04</v>
      </c>
      <c r="I41" s="78">
        <v>96</v>
      </c>
      <c r="J41" s="79">
        <v>0.0016090277777777778</v>
      </c>
      <c r="K41" s="78">
        <v>90</v>
      </c>
      <c r="L41" s="79">
        <v>0.003260185185185185</v>
      </c>
      <c r="M41" s="80">
        <v>67.31</v>
      </c>
      <c r="N41" s="80">
        <v>78.71</v>
      </c>
      <c r="O41" s="80">
        <v>75.84</v>
      </c>
      <c r="P41" s="80">
        <v>104.65</v>
      </c>
      <c r="Q41" s="78">
        <v>65</v>
      </c>
      <c r="R41" s="79">
        <v>0.0033843750000000002</v>
      </c>
      <c r="S41" s="80">
        <v>93.06</v>
      </c>
    </row>
    <row r="42" spans="1:19" ht="12.75" customHeight="1">
      <c r="A42" s="2">
        <v>49</v>
      </c>
      <c r="B42" s="10" t="s">
        <v>150</v>
      </c>
      <c r="C42" s="2" t="s">
        <v>148</v>
      </c>
      <c r="D42" s="2" t="s">
        <v>82</v>
      </c>
      <c r="E42" s="78">
        <v>100</v>
      </c>
      <c r="F42" s="79">
        <v>0.001558564814814815</v>
      </c>
      <c r="G42" s="80">
        <v>54.99</v>
      </c>
      <c r="H42" s="80">
        <v>54.46</v>
      </c>
      <c r="I42" s="78">
        <v>94</v>
      </c>
      <c r="J42" s="79">
        <v>0.0013974537037037037</v>
      </c>
      <c r="K42" s="78">
        <v>95</v>
      </c>
      <c r="L42" s="79">
        <v>0.002285648148148148</v>
      </c>
      <c r="M42" s="80">
        <v>74.16</v>
      </c>
      <c r="N42" s="80">
        <v>71.45</v>
      </c>
      <c r="O42" s="80">
        <v>69.51</v>
      </c>
      <c r="P42" s="80">
        <v>0</v>
      </c>
      <c r="Q42" s="78">
        <v>80</v>
      </c>
      <c r="R42" s="79">
        <v>0.003275462962962963</v>
      </c>
      <c r="S42" s="80">
        <v>95.62</v>
      </c>
    </row>
    <row r="43" spans="1:19" ht="12.75" customHeight="1">
      <c r="A43" s="2">
        <v>50</v>
      </c>
      <c r="B43" s="10" t="s">
        <v>127</v>
      </c>
      <c r="C43" s="2" t="s">
        <v>124</v>
      </c>
      <c r="D43" s="2" t="s">
        <v>82</v>
      </c>
      <c r="E43" s="78">
        <v>100</v>
      </c>
      <c r="F43" s="79">
        <v>0.002196990740740741</v>
      </c>
      <c r="G43" s="80">
        <v>60.11</v>
      </c>
      <c r="H43" s="80">
        <v>55.94</v>
      </c>
      <c r="I43" s="78">
        <v>98</v>
      </c>
      <c r="J43" s="79">
        <v>0.001987037037037037</v>
      </c>
      <c r="K43" s="78">
        <v>100</v>
      </c>
      <c r="L43" s="79">
        <v>0.0030989583333333338</v>
      </c>
      <c r="M43" s="80">
        <v>75.26</v>
      </c>
      <c r="N43" s="80">
        <v>75.32</v>
      </c>
      <c r="O43" s="80">
        <v>70.19</v>
      </c>
      <c r="P43" s="80">
        <v>104.4</v>
      </c>
      <c r="Q43" s="78">
        <v>70</v>
      </c>
      <c r="R43" s="79">
        <v>0.003969907407407407</v>
      </c>
      <c r="S43" s="80">
        <v>106.77</v>
      </c>
    </row>
    <row r="44" spans="1:19" ht="12.75" customHeight="1">
      <c r="A44" s="2">
        <v>51</v>
      </c>
      <c r="B44" s="10" t="s">
        <v>111</v>
      </c>
      <c r="C44" s="2" t="s">
        <v>109</v>
      </c>
      <c r="D44" s="2" t="s">
        <v>82</v>
      </c>
      <c r="E44" s="78">
        <v>60</v>
      </c>
      <c r="F44" s="79">
        <v>0.0021451388888888887</v>
      </c>
      <c r="G44" s="80">
        <v>44.74</v>
      </c>
      <c r="H44" s="80">
        <v>39.56</v>
      </c>
      <c r="I44" s="78">
        <v>84</v>
      </c>
      <c r="J44" s="79">
        <v>0.001867476851851852</v>
      </c>
      <c r="K44" s="78">
        <v>85</v>
      </c>
      <c r="L44" s="79">
        <v>0.003353935185185185</v>
      </c>
      <c r="M44" s="80">
        <v>72.62</v>
      </c>
      <c r="N44" s="80">
        <v>41.67</v>
      </c>
      <c r="O44" s="80">
        <v>40.54</v>
      </c>
      <c r="P44" s="80">
        <v>98.34</v>
      </c>
      <c r="Q44" s="78">
        <v>65</v>
      </c>
      <c r="R44" s="79">
        <v>0.0037037037037037034</v>
      </c>
      <c r="S44" s="80">
        <v>99.66</v>
      </c>
    </row>
    <row r="45" spans="1:19" ht="12.75" customHeight="1">
      <c r="A45" s="2">
        <v>52</v>
      </c>
      <c r="B45" s="10" t="s">
        <v>117</v>
      </c>
      <c r="C45" s="2" t="s">
        <v>114</v>
      </c>
      <c r="D45" s="2" t="s">
        <v>82</v>
      </c>
      <c r="E45" s="78">
        <v>75</v>
      </c>
      <c r="F45" s="79">
        <v>0.0021820601851851853</v>
      </c>
      <c r="G45" s="80">
        <v>51.32</v>
      </c>
      <c r="H45" s="80">
        <v>51.22</v>
      </c>
      <c r="I45" s="78">
        <v>96</v>
      </c>
      <c r="J45" s="79">
        <v>0.0017030092592592591</v>
      </c>
      <c r="K45" s="78">
        <v>65</v>
      </c>
      <c r="L45" s="79">
        <v>0.0035740740740740737</v>
      </c>
      <c r="M45" s="80">
        <v>67.2</v>
      </c>
      <c r="N45" s="80">
        <v>76.8</v>
      </c>
      <c r="O45" s="80">
        <v>71.85</v>
      </c>
      <c r="P45" s="80">
        <v>100.63</v>
      </c>
      <c r="Q45" s="78">
        <v>70</v>
      </c>
      <c r="R45" s="79">
        <v>0.004236111111111111</v>
      </c>
      <c r="S45" s="80">
        <v>112.6</v>
      </c>
    </row>
    <row r="46" spans="1:19" ht="12.75" customHeight="1">
      <c r="A46" s="2">
        <v>53</v>
      </c>
      <c r="B46" s="10" t="s">
        <v>156</v>
      </c>
      <c r="C46" s="2" t="s">
        <v>153</v>
      </c>
      <c r="D46" s="2"/>
      <c r="E46" s="78">
        <v>90</v>
      </c>
      <c r="F46" s="79">
        <v>0.0016467592592592593</v>
      </c>
      <c r="G46" s="80">
        <v>53.66</v>
      </c>
      <c r="H46" s="80">
        <v>52.15</v>
      </c>
      <c r="I46" s="78">
        <v>94</v>
      </c>
      <c r="J46" s="79">
        <v>0.0018462962962962964</v>
      </c>
      <c r="K46" s="78">
        <v>70</v>
      </c>
      <c r="L46" s="79">
        <v>0.0032886574074074072</v>
      </c>
      <c r="M46" s="80">
        <v>66.95</v>
      </c>
      <c r="N46" s="80">
        <v>70.24</v>
      </c>
      <c r="O46" s="80">
        <v>67.89</v>
      </c>
      <c r="P46" s="80">
        <v>82.29</v>
      </c>
      <c r="Q46" s="78">
        <v>45</v>
      </c>
      <c r="R46" s="79">
        <v>0.004548611111111111</v>
      </c>
      <c r="S46" s="12">
        <v>0</v>
      </c>
    </row>
    <row r="47" spans="1:19" ht="12.75" customHeight="1">
      <c r="A47" s="2">
        <v>54</v>
      </c>
      <c r="B47" s="10" t="s">
        <v>167</v>
      </c>
      <c r="C47" s="2" t="s">
        <v>163</v>
      </c>
      <c r="D47" s="2"/>
      <c r="E47" s="78">
        <v>90</v>
      </c>
      <c r="F47" s="79">
        <v>0.001678935185185185</v>
      </c>
      <c r="G47" s="80">
        <v>67.6</v>
      </c>
      <c r="H47" s="80">
        <v>63.27</v>
      </c>
      <c r="I47" s="78">
        <v>82</v>
      </c>
      <c r="J47" s="79">
        <v>0.001687037037037037</v>
      </c>
      <c r="K47" s="78">
        <v>80</v>
      </c>
      <c r="L47" s="79">
        <v>0.002471412037037037</v>
      </c>
      <c r="M47" s="80">
        <v>77.9</v>
      </c>
      <c r="N47" s="80">
        <v>76.32</v>
      </c>
      <c r="O47" s="80">
        <v>75.64</v>
      </c>
      <c r="P47" s="80">
        <v>109.93</v>
      </c>
      <c r="Q47" s="78">
        <v>85</v>
      </c>
      <c r="R47" s="79">
        <v>0.003012152777777778</v>
      </c>
      <c r="S47" s="80">
        <v>113.34</v>
      </c>
    </row>
    <row r="48" spans="1:19" ht="12.75" customHeight="1">
      <c r="A48" s="2">
        <v>55</v>
      </c>
      <c r="B48" s="10" t="s">
        <v>123</v>
      </c>
      <c r="C48" s="2" t="s">
        <v>120</v>
      </c>
      <c r="D48" s="2"/>
      <c r="E48" s="78">
        <v>85</v>
      </c>
      <c r="F48" s="79">
        <v>0.002872106481481481</v>
      </c>
      <c r="G48" s="80">
        <v>44.27</v>
      </c>
      <c r="H48" s="80">
        <v>41.86</v>
      </c>
      <c r="I48" s="78">
        <v>80</v>
      </c>
      <c r="J48" s="79">
        <v>0.0022164351851851854</v>
      </c>
      <c r="K48" s="78">
        <v>50</v>
      </c>
      <c r="L48" s="79">
        <v>0.003631712962962963</v>
      </c>
      <c r="M48" s="80">
        <v>59.52</v>
      </c>
      <c r="N48" s="12">
        <v>0</v>
      </c>
      <c r="O48" s="12">
        <v>0</v>
      </c>
      <c r="P48" s="12">
        <v>0</v>
      </c>
      <c r="Q48" s="11">
        <v>0</v>
      </c>
      <c r="R48" s="65">
        <v>0</v>
      </c>
      <c r="S48" s="12">
        <v>0</v>
      </c>
    </row>
    <row r="49" spans="1:19" ht="12.75" customHeight="1">
      <c r="A49" s="2">
        <v>61</v>
      </c>
      <c r="B49" s="10" t="s">
        <v>99</v>
      </c>
      <c r="C49" s="2" t="s">
        <v>100</v>
      </c>
      <c r="D49" s="2" t="s">
        <v>82</v>
      </c>
      <c r="E49" s="78">
        <v>100</v>
      </c>
      <c r="F49" s="79">
        <v>0.001762847222222222</v>
      </c>
      <c r="G49" s="80">
        <v>60.72</v>
      </c>
      <c r="H49" s="80">
        <v>60.58</v>
      </c>
      <c r="I49" s="78">
        <v>100</v>
      </c>
      <c r="J49" s="79">
        <v>0.0015243055555555554</v>
      </c>
      <c r="K49" s="78">
        <v>100</v>
      </c>
      <c r="L49" s="79">
        <v>0.0029692129629629634</v>
      </c>
      <c r="M49" s="80">
        <v>79.87</v>
      </c>
      <c r="N49" s="80">
        <v>80.47</v>
      </c>
      <c r="O49" s="80">
        <v>78.03</v>
      </c>
      <c r="P49" s="80">
        <v>101.63</v>
      </c>
      <c r="Q49" s="78">
        <v>75</v>
      </c>
      <c r="R49" s="79">
        <v>0.003069675925925926</v>
      </c>
      <c r="S49" s="80">
        <v>93.22</v>
      </c>
    </row>
    <row r="50" spans="1:19" ht="12.75" customHeight="1">
      <c r="A50" s="2">
        <v>62</v>
      </c>
      <c r="B50" s="10" t="s">
        <v>144</v>
      </c>
      <c r="C50" s="2" t="s">
        <v>143</v>
      </c>
      <c r="D50" s="2" t="s">
        <v>82</v>
      </c>
      <c r="E50" s="78">
        <v>80</v>
      </c>
      <c r="F50" s="79">
        <v>0.0019899305555555555</v>
      </c>
      <c r="G50" s="80">
        <v>52.3</v>
      </c>
      <c r="H50" s="80">
        <v>52.05</v>
      </c>
      <c r="I50" s="78">
        <v>88</v>
      </c>
      <c r="J50" s="79">
        <v>0.00215</v>
      </c>
      <c r="K50" s="78">
        <v>55</v>
      </c>
      <c r="L50" s="79">
        <v>0.0033350694444444443</v>
      </c>
      <c r="M50" s="80">
        <v>41.2</v>
      </c>
      <c r="N50" s="12">
        <v>0</v>
      </c>
      <c r="O50" s="12">
        <v>0</v>
      </c>
      <c r="P50" s="12">
        <v>0</v>
      </c>
      <c r="Q50" s="11">
        <v>0</v>
      </c>
      <c r="R50" s="65">
        <v>0</v>
      </c>
      <c r="S50" s="12">
        <v>0</v>
      </c>
    </row>
    <row r="51" spans="1:19" ht="12.75" customHeight="1">
      <c r="A51" s="2">
        <v>63</v>
      </c>
      <c r="B51" s="10" t="s">
        <v>110</v>
      </c>
      <c r="C51" s="2" t="s">
        <v>109</v>
      </c>
      <c r="D51" s="2" t="s">
        <v>82</v>
      </c>
      <c r="E51" s="78">
        <v>85</v>
      </c>
      <c r="F51" s="79">
        <v>0.0015643518518518521</v>
      </c>
      <c r="G51" s="80">
        <v>48.64</v>
      </c>
      <c r="H51" s="80">
        <v>46.83</v>
      </c>
      <c r="I51" s="78">
        <v>76</v>
      </c>
      <c r="J51" s="79">
        <v>0.0013269675925925925</v>
      </c>
      <c r="K51" s="78">
        <v>65</v>
      </c>
      <c r="L51" s="79">
        <v>0.0024537037037037036</v>
      </c>
      <c r="M51" s="80">
        <v>75.76</v>
      </c>
      <c r="N51" s="80">
        <v>75.95</v>
      </c>
      <c r="O51" s="80">
        <v>71.14</v>
      </c>
      <c r="P51" s="80">
        <v>105.93</v>
      </c>
      <c r="Q51" s="78">
        <v>60</v>
      </c>
      <c r="R51" s="79">
        <v>0.0030194444444444444</v>
      </c>
      <c r="S51" s="80">
        <v>98.55</v>
      </c>
    </row>
    <row r="52" spans="1:19" ht="12.75" customHeight="1">
      <c r="A52" s="2">
        <v>64</v>
      </c>
      <c r="B52" s="10" t="s">
        <v>164</v>
      </c>
      <c r="C52" s="2" t="s">
        <v>163</v>
      </c>
      <c r="D52" s="2" t="s">
        <v>82</v>
      </c>
      <c r="E52" s="78">
        <v>100</v>
      </c>
      <c r="F52" s="84">
        <v>0.002767361111111111</v>
      </c>
      <c r="G52" s="80">
        <v>60.25</v>
      </c>
      <c r="H52" s="80">
        <v>58.64</v>
      </c>
      <c r="I52" s="78">
        <v>96</v>
      </c>
      <c r="J52" s="79">
        <v>0.0019622685185185186</v>
      </c>
      <c r="K52" s="78">
        <v>95</v>
      </c>
      <c r="L52" s="79">
        <v>0.003263888888888889</v>
      </c>
      <c r="M52" s="80">
        <v>75.67</v>
      </c>
      <c r="N52" s="80">
        <v>76.98</v>
      </c>
      <c r="O52" s="80">
        <v>76.78</v>
      </c>
      <c r="P52" s="80">
        <v>105.43</v>
      </c>
      <c r="Q52" s="78">
        <v>65</v>
      </c>
      <c r="R52" s="79">
        <v>0.0035800925925925926</v>
      </c>
      <c r="S52" s="80">
        <v>110.34</v>
      </c>
    </row>
    <row r="53" spans="1:19" ht="12.75" customHeight="1">
      <c r="A53" s="2">
        <v>65</v>
      </c>
      <c r="B53" s="10" t="s">
        <v>134</v>
      </c>
      <c r="C53" s="2" t="s">
        <v>131</v>
      </c>
      <c r="D53" s="2" t="s">
        <v>82</v>
      </c>
      <c r="E53" s="78">
        <v>90</v>
      </c>
      <c r="F53" s="79">
        <v>0.00273958333333334</v>
      </c>
      <c r="G53" s="80">
        <v>56.46</v>
      </c>
      <c r="H53" s="80">
        <v>53.39</v>
      </c>
      <c r="I53" s="78">
        <v>84</v>
      </c>
      <c r="J53" s="79">
        <v>0.001848726851851852</v>
      </c>
      <c r="K53" s="78">
        <v>65</v>
      </c>
      <c r="L53" s="79">
        <v>0.002951388888888889</v>
      </c>
      <c r="M53" s="80">
        <v>68.64</v>
      </c>
      <c r="N53" s="80">
        <v>65.72</v>
      </c>
      <c r="O53" s="80">
        <v>61.86</v>
      </c>
      <c r="P53" s="80">
        <v>101.47</v>
      </c>
      <c r="Q53" s="11">
        <v>0</v>
      </c>
      <c r="R53" s="65">
        <v>0</v>
      </c>
      <c r="S53" s="80">
        <v>0</v>
      </c>
    </row>
    <row r="54" spans="1:19" ht="12.75" customHeight="1">
      <c r="A54" s="2">
        <v>66</v>
      </c>
      <c r="B54" s="10" t="s">
        <v>128</v>
      </c>
      <c r="C54" s="2" t="s">
        <v>124</v>
      </c>
      <c r="D54" s="2" t="s">
        <v>82</v>
      </c>
      <c r="E54" s="78">
        <v>95</v>
      </c>
      <c r="F54" s="85">
        <v>0.002203703703703704</v>
      </c>
      <c r="G54" s="80">
        <v>60.69</v>
      </c>
      <c r="H54" s="80">
        <v>56.41</v>
      </c>
      <c r="I54" s="78">
        <v>92</v>
      </c>
      <c r="J54" s="79">
        <v>0.0024717592592592595</v>
      </c>
      <c r="K54" s="78">
        <v>95</v>
      </c>
      <c r="L54" s="79">
        <v>0.0033912037037037036</v>
      </c>
      <c r="M54" s="80">
        <v>75.66</v>
      </c>
      <c r="N54" s="80">
        <v>78.18</v>
      </c>
      <c r="O54" s="80">
        <v>73.17</v>
      </c>
      <c r="P54" s="80">
        <v>111.57</v>
      </c>
      <c r="Q54" s="11">
        <v>0</v>
      </c>
      <c r="R54" s="65">
        <v>0</v>
      </c>
      <c r="S54" s="12">
        <v>0</v>
      </c>
    </row>
    <row r="55" spans="1:19" ht="12.75" customHeight="1">
      <c r="A55" s="2">
        <v>67</v>
      </c>
      <c r="B55" s="10" t="s">
        <v>122</v>
      </c>
      <c r="C55" s="2" t="s">
        <v>120</v>
      </c>
      <c r="D55" s="2" t="s">
        <v>82</v>
      </c>
      <c r="E55" s="78">
        <v>100</v>
      </c>
      <c r="F55" s="79">
        <v>0.0021643518518518518</v>
      </c>
      <c r="G55" s="80">
        <v>40.25</v>
      </c>
      <c r="H55" s="80">
        <v>39.86</v>
      </c>
      <c r="I55" s="78">
        <v>86</v>
      </c>
      <c r="J55" s="79">
        <v>0.0014100694444444445</v>
      </c>
      <c r="K55" s="78">
        <v>90</v>
      </c>
      <c r="L55" s="79">
        <v>0.0025810185185185185</v>
      </c>
      <c r="M55" s="80">
        <v>71.67</v>
      </c>
      <c r="N55" s="12">
        <v>0</v>
      </c>
      <c r="O55" s="12">
        <v>0</v>
      </c>
      <c r="P55" s="12">
        <v>0</v>
      </c>
      <c r="Q55" s="11">
        <v>0</v>
      </c>
      <c r="R55" s="65">
        <v>0</v>
      </c>
      <c r="S55" s="12">
        <v>0</v>
      </c>
    </row>
    <row r="56" spans="1:19" ht="12.75" customHeight="1">
      <c r="A56" s="2">
        <v>68</v>
      </c>
      <c r="B56" s="10" t="s">
        <v>152</v>
      </c>
      <c r="C56" s="2" t="s">
        <v>148</v>
      </c>
      <c r="D56" s="2"/>
      <c r="E56" s="78">
        <v>90</v>
      </c>
      <c r="F56" s="79">
        <v>0.002162037037037037</v>
      </c>
      <c r="G56" s="80">
        <v>51.62</v>
      </c>
      <c r="H56" s="80">
        <v>50.96</v>
      </c>
      <c r="I56" s="78">
        <v>84</v>
      </c>
      <c r="J56" s="79">
        <v>0.002044328703703704</v>
      </c>
      <c r="K56" s="78">
        <v>65</v>
      </c>
      <c r="L56" s="79">
        <v>0.003356481481481481</v>
      </c>
      <c r="M56" s="80">
        <v>65.85</v>
      </c>
      <c r="N56" s="80">
        <v>74.45</v>
      </c>
      <c r="O56" s="80">
        <v>73.05</v>
      </c>
      <c r="P56" s="80">
        <v>102.36</v>
      </c>
      <c r="Q56" s="78">
        <v>60</v>
      </c>
      <c r="R56" s="79">
        <v>0.005069444444444444</v>
      </c>
      <c r="S56" s="80">
        <v>97.31</v>
      </c>
    </row>
    <row r="57" spans="1:19" ht="12.75" customHeight="1">
      <c r="A57" s="2">
        <v>69</v>
      </c>
      <c r="B57" s="10" t="s">
        <v>141</v>
      </c>
      <c r="C57" s="2" t="s">
        <v>136</v>
      </c>
      <c r="D57" s="2"/>
      <c r="E57" s="78">
        <v>95</v>
      </c>
      <c r="F57" s="79">
        <v>0.002752314814814815</v>
      </c>
      <c r="G57" s="80">
        <v>54.96</v>
      </c>
      <c r="H57" s="80">
        <v>53.03</v>
      </c>
      <c r="I57" s="78">
        <v>84</v>
      </c>
      <c r="J57" s="79">
        <v>0.002183449074074074</v>
      </c>
      <c r="K57" s="78">
        <v>85</v>
      </c>
      <c r="L57" s="79">
        <v>0.003993055555555556</v>
      </c>
      <c r="M57" s="80">
        <v>78.69</v>
      </c>
      <c r="N57" s="80">
        <v>66.4</v>
      </c>
      <c r="O57" s="80">
        <v>66.08</v>
      </c>
      <c r="P57" s="80">
        <v>107.9</v>
      </c>
      <c r="Q57" s="78">
        <v>35</v>
      </c>
      <c r="R57" s="79">
        <v>0.004845949074074075</v>
      </c>
      <c r="S57" s="80">
        <v>109.59</v>
      </c>
    </row>
    <row r="58" spans="1:19" ht="12.75" customHeight="1">
      <c r="A58" s="2">
        <v>70</v>
      </c>
      <c r="B58" s="10" t="s">
        <v>191</v>
      </c>
      <c r="C58" s="2" t="s">
        <v>148</v>
      </c>
      <c r="D58" s="2"/>
      <c r="E58" s="78">
        <v>90</v>
      </c>
      <c r="F58" s="79">
        <v>0.0024375</v>
      </c>
      <c r="G58" s="80">
        <v>51.77</v>
      </c>
      <c r="H58" s="80">
        <v>48.77</v>
      </c>
      <c r="I58" s="78">
        <v>94</v>
      </c>
      <c r="J58" s="79">
        <v>0.0017960648148148146</v>
      </c>
      <c r="K58" s="78">
        <v>85</v>
      </c>
      <c r="L58" s="79">
        <v>0.002962962962962963</v>
      </c>
      <c r="M58" s="80">
        <v>55.43</v>
      </c>
      <c r="N58" s="80">
        <v>65.26</v>
      </c>
      <c r="O58" s="80">
        <v>64.88</v>
      </c>
      <c r="P58" s="80">
        <v>91.72</v>
      </c>
      <c r="Q58" s="78">
        <v>50</v>
      </c>
      <c r="R58" s="79">
        <v>0.003863194444444444</v>
      </c>
      <c r="S58" s="80">
        <v>90.33</v>
      </c>
    </row>
    <row r="59" spans="1:19" ht="12.75" customHeight="1">
      <c r="A59" s="2">
        <v>76</v>
      </c>
      <c r="B59" s="10" t="s">
        <v>107</v>
      </c>
      <c r="C59" s="2" t="s">
        <v>106</v>
      </c>
      <c r="D59" s="83"/>
      <c r="E59" s="78">
        <v>60</v>
      </c>
      <c r="F59" s="79">
        <v>0.002876157407407407</v>
      </c>
      <c r="G59" s="80">
        <v>39.3</v>
      </c>
      <c r="H59" s="80">
        <v>37.87</v>
      </c>
      <c r="I59" s="78">
        <v>60</v>
      </c>
      <c r="J59" s="79">
        <v>0.0022291666666666666</v>
      </c>
      <c r="K59" s="78">
        <v>55</v>
      </c>
      <c r="L59" s="79">
        <v>0.004155092592592593</v>
      </c>
      <c r="M59" s="80">
        <v>55.92</v>
      </c>
      <c r="N59" s="12">
        <v>0</v>
      </c>
      <c r="O59" s="12">
        <v>0</v>
      </c>
      <c r="P59" s="12">
        <v>0</v>
      </c>
      <c r="Q59" s="78">
        <v>25</v>
      </c>
      <c r="R59" s="79">
        <v>0.00597175925925926</v>
      </c>
      <c r="S59" s="12">
        <v>0</v>
      </c>
    </row>
    <row r="60" spans="1:19" ht="12.75" customHeight="1">
      <c r="A60" s="2">
        <v>77</v>
      </c>
      <c r="B60" s="10" t="s">
        <v>149</v>
      </c>
      <c r="C60" s="2" t="s">
        <v>148</v>
      </c>
      <c r="D60" s="2" t="s">
        <v>82</v>
      </c>
      <c r="E60" s="78">
        <v>95</v>
      </c>
      <c r="F60" s="79">
        <v>0.0013140046296296296</v>
      </c>
      <c r="G60" s="80">
        <v>47.93</v>
      </c>
      <c r="H60" s="80">
        <v>47.31</v>
      </c>
      <c r="I60" s="78">
        <v>100</v>
      </c>
      <c r="J60" s="79">
        <v>0.0016730324074074076</v>
      </c>
      <c r="K60" s="78">
        <v>100</v>
      </c>
      <c r="L60" s="79">
        <v>0.0028774305555555563</v>
      </c>
      <c r="M60" s="80">
        <v>72.32</v>
      </c>
      <c r="N60" s="80">
        <v>80.39</v>
      </c>
      <c r="O60" s="80">
        <v>74.99</v>
      </c>
      <c r="P60" s="80">
        <v>105.08</v>
      </c>
      <c r="Q60" s="78">
        <v>90</v>
      </c>
      <c r="R60" s="79">
        <v>0.004574421296296296</v>
      </c>
      <c r="S60" s="80">
        <v>116.1</v>
      </c>
    </row>
    <row r="61" spans="1:19" ht="12.75" customHeight="1">
      <c r="A61" s="2">
        <v>78</v>
      </c>
      <c r="B61" s="10" t="s">
        <v>188</v>
      </c>
      <c r="C61" s="2" t="s">
        <v>114</v>
      </c>
      <c r="D61" s="2" t="s">
        <v>82</v>
      </c>
      <c r="E61" s="78">
        <v>85</v>
      </c>
      <c r="F61" s="79">
        <v>0.0010215277777777779</v>
      </c>
      <c r="G61" s="80">
        <v>51.28</v>
      </c>
      <c r="H61" s="80">
        <v>49.66</v>
      </c>
      <c r="I61" s="78">
        <v>100</v>
      </c>
      <c r="J61" s="79">
        <v>0.0017003472222222222</v>
      </c>
      <c r="K61" s="78">
        <v>90</v>
      </c>
      <c r="L61" s="79">
        <v>0.0026277777777777775</v>
      </c>
      <c r="M61" s="80">
        <v>66.51</v>
      </c>
      <c r="N61" s="80">
        <v>61.35</v>
      </c>
      <c r="O61" s="80">
        <v>60.25</v>
      </c>
      <c r="P61" s="80">
        <v>89.25</v>
      </c>
      <c r="Q61" s="78">
        <v>65</v>
      </c>
      <c r="R61" s="79">
        <v>0.0033798611111111113</v>
      </c>
      <c r="S61" s="80">
        <v>90.6</v>
      </c>
    </row>
    <row r="62" spans="1:19" ht="12.75" customHeight="1">
      <c r="A62" s="2">
        <v>79</v>
      </c>
      <c r="B62" s="10" t="s">
        <v>83</v>
      </c>
      <c r="C62" s="2" t="s">
        <v>81</v>
      </c>
      <c r="D62" s="2"/>
      <c r="E62" s="78">
        <v>0</v>
      </c>
      <c r="F62" s="79">
        <v>0</v>
      </c>
      <c r="G62" s="80">
        <v>43.74</v>
      </c>
      <c r="H62" s="80">
        <v>42.07</v>
      </c>
      <c r="I62" s="78">
        <v>0</v>
      </c>
      <c r="J62" s="79">
        <v>0</v>
      </c>
      <c r="K62" s="78">
        <v>0</v>
      </c>
      <c r="L62" s="79">
        <v>0</v>
      </c>
      <c r="M62" s="80">
        <v>67.81</v>
      </c>
      <c r="N62" s="80">
        <v>60.32</v>
      </c>
      <c r="O62" s="80">
        <v>56.99</v>
      </c>
      <c r="P62" s="80">
        <v>0</v>
      </c>
      <c r="Q62" s="78">
        <v>0</v>
      </c>
      <c r="R62" s="79">
        <v>0</v>
      </c>
      <c r="S62" s="80">
        <v>104.67</v>
      </c>
    </row>
    <row r="63" spans="1:19" ht="12.75" customHeight="1">
      <c r="A63" s="2">
        <v>80</v>
      </c>
      <c r="B63" s="10" t="s">
        <v>139</v>
      </c>
      <c r="C63" s="2" t="s">
        <v>136</v>
      </c>
      <c r="D63" s="2" t="s">
        <v>82</v>
      </c>
      <c r="E63" s="78">
        <v>85</v>
      </c>
      <c r="F63" s="79">
        <v>0.0029432870370370372</v>
      </c>
      <c r="G63" s="80">
        <v>52.92</v>
      </c>
      <c r="H63" s="80">
        <v>50.85</v>
      </c>
      <c r="I63" s="78">
        <v>90</v>
      </c>
      <c r="J63" s="79">
        <v>0.002343287037037037</v>
      </c>
      <c r="K63" s="78">
        <v>85</v>
      </c>
      <c r="L63" s="79">
        <v>0.0031262731481481484</v>
      </c>
      <c r="M63" s="80">
        <v>70.73</v>
      </c>
      <c r="N63" s="80">
        <v>68.07</v>
      </c>
      <c r="O63" s="80">
        <v>64.9</v>
      </c>
      <c r="P63" s="80">
        <v>100.09</v>
      </c>
      <c r="Q63" s="11">
        <v>0</v>
      </c>
      <c r="R63" s="65">
        <v>0</v>
      </c>
      <c r="S63" s="12">
        <v>0</v>
      </c>
    </row>
    <row r="64" spans="1:19" ht="12.75" customHeight="1">
      <c r="A64" s="2">
        <v>81</v>
      </c>
      <c r="B64" s="10" t="s">
        <v>90</v>
      </c>
      <c r="C64" s="2" t="s">
        <v>87</v>
      </c>
      <c r="D64" s="2" t="s">
        <v>82</v>
      </c>
      <c r="E64" s="78">
        <v>85</v>
      </c>
      <c r="F64" s="79">
        <v>0.0018275462962962965</v>
      </c>
      <c r="G64" s="80">
        <v>50.4</v>
      </c>
      <c r="H64" s="80">
        <v>49.9</v>
      </c>
      <c r="I64" s="78">
        <v>96</v>
      </c>
      <c r="J64" s="79">
        <v>0.0021568287037037038</v>
      </c>
      <c r="K64" s="78">
        <v>90</v>
      </c>
      <c r="L64" s="79">
        <v>0.002994212962962963</v>
      </c>
      <c r="M64" s="80">
        <v>57.24</v>
      </c>
      <c r="N64" s="12">
        <v>0</v>
      </c>
      <c r="O64" s="12">
        <v>0</v>
      </c>
      <c r="P64" s="12">
        <v>0</v>
      </c>
      <c r="Q64" s="11">
        <v>0</v>
      </c>
      <c r="R64" s="65">
        <v>0</v>
      </c>
      <c r="S64" s="12">
        <v>0</v>
      </c>
    </row>
    <row r="65" spans="1:19" ht="12.75" customHeight="1">
      <c r="A65" s="2">
        <v>82</v>
      </c>
      <c r="B65" s="10" t="s">
        <v>135</v>
      </c>
      <c r="C65" s="2" t="s">
        <v>131</v>
      </c>
      <c r="D65" s="2" t="s">
        <v>82</v>
      </c>
      <c r="E65" s="78">
        <v>85</v>
      </c>
      <c r="F65" s="79">
        <v>0.0015282407407407408</v>
      </c>
      <c r="G65" s="80">
        <v>56.49</v>
      </c>
      <c r="H65" s="80">
        <v>51.58</v>
      </c>
      <c r="I65" s="78">
        <v>92</v>
      </c>
      <c r="J65" s="79">
        <v>0.0015587962962962962</v>
      </c>
      <c r="K65" s="78">
        <v>70</v>
      </c>
      <c r="L65" s="79">
        <v>0.0029224537037037036</v>
      </c>
      <c r="M65" s="80">
        <v>74.44</v>
      </c>
      <c r="N65" s="12">
        <v>75.62</v>
      </c>
      <c r="O65" s="12">
        <v>73.76</v>
      </c>
      <c r="P65" s="12">
        <v>0</v>
      </c>
      <c r="Q65" s="11">
        <v>0</v>
      </c>
      <c r="R65" s="65">
        <v>0</v>
      </c>
      <c r="S65" s="12">
        <v>0</v>
      </c>
    </row>
    <row r="66" spans="1:19" ht="12.75" customHeight="1">
      <c r="A66" s="2">
        <v>83</v>
      </c>
      <c r="B66" s="10" t="s">
        <v>112</v>
      </c>
      <c r="C66" s="2" t="s">
        <v>109</v>
      </c>
      <c r="D66" s="2" t="s">
        <v>82</v>
      </c>
      <c r="E66" s="78">
        <v>25</v>
      </c>
      <c r="F66" s="79">
        <v>0.001960648148148148</v>
      </c>
      <c r="G66" s="80">
        <v>44.1</v>
      </c>
      <c r="H66" s="80">
        <v>35.37</v>
      </c>
      <c r="I66" s="78">
        <v>62</v>
      </c>
      <c r="J66" s="79">
        <v>0.0017523148148148148</v>
      </c>
      <c r="K66" s="78">
        <v>45</v>
      </c>
      <c r="L66" s="79">
        <v>0.0026876157407407404</v>
      </c>
      <c r="M66" s="80">
        <v>63.07</v>
      </c>
      <c r="N66" s="80">
        <v>63.37</v>
      </c>
      <c r="O66" s="80">
        <v>61.39</v>
      </c>
      <c r="P66" s="80">
        <v>97.88</v>
      </c>
      <c r="Q66" s="78">
        <v>25</v>
      </c>
      <c r="R66" s="79">
        <v>0.003124768518518518</v>
      </c>
      <c r="S66" s="80">
        <v>98.09</v>
      </c>
    </row>
    <row r="67" spans="1:19" ht="12.75" customHeight="1">
      <c r="A67" s="2">
        <v>84</v>
      </c>
      <c r="B67" s="10" t="s">
        <v>98</v>
      </c>
      <c r="C67" s="2" t="s">
        <v>93</v>
      </c>
      <c r="D67" s="2"/>
      <c r="E67" s="78">
        <v>95</v>
      </c>
      <c r="F67" s="79">
        <v>0.0019502314814814816</v>
      </c>
      <c r="G67" s="80">
        <v>51.85</v>
      </c>
      <c r="H67" s="80">
        <v>48.78</v>
      </c>
      <c r="I67" s="78">
        <v>96</v>
      </c>
      <c r="J67" s="79">
        <v>0.001574074074074074</v>
      </c>
      <c r="K67" s="78">
        <v>95</v>
      </c>
      <c r="L67" s="79">
        <v>0.002457638888888889</v>
      </c>
      <c r="M67" s="80">
        <v>60.93</v>
      </c>
      <c r="N67" s="12">
        <v>0</v>
      </c>
      <c r="O67" s="12">
        <v>0</v>
      </c>
      <c r="P67" s="12">
        <v>0</v>
      </c>
      <c r="Q67" s="11">
        <v>0</v>
      </c>
      <c r="R67" s="65">
        <v>0</v>
      </c>
      <c r="S67" s="12">
        <v>0</v>
      </c>
    </row>
    <row r="68" spans="1:19" ht="12.75" customHeight="1">
      <c r="A68" s="2">
        <v>85</v>
      </c>
      <c r="B68" s="10" t="s">
        <v>168</v>
      </c>
      <c r="C68" s="2" t="s">
        <v>163</v>
      </c>
      <c r="D68" s="2"/>
      <c r="E68" s="78">
        <v>95</v>
      </c>
      <c r="F68" s="79">
        <v>0.0013589120370370372</v>
      </c>
      <c r="G68" s="80">
        <v>52.29</v>
      </c>
      <c r="H68" s="80">
        <v>47.83</v>
      </c>
      <c r="I68" s="78">
        <v>94</v>
      </c>
      <c r="J68" s="79">
        <v>0.0018391203703703703</v>
      </c>
      <c r="K68" s="78">
        <v>90</v>
      </c>
      <c r="L68" s="79">
        <v>0.0028275462962962963</v>
      </c>
      <c r="M68" s="80">
        <v>63.41</v>
      </c>
      <c r="N68" s="80">
        <v>66.54</v>
      </c>
      <c r="O68" s="80">
        <v>65.78</v>
      </c>
      <c r="P68" s="80">
        <v>0</v>
      </c>
      <c r="Q68" s="78">
        <v>75</v>
      </c>
      <c r="R68" s="79">
        <v>0.004371527777777778</v>
      </c>
      <c r="S68" s="80">
        <v>107.92</v>
      </c>
    </row>
    <row r="69" spans="1:19" ht="12.75" customHeight="1">
      <c r="A69" s="2">
        <v>87</v>
      </c>
      <c r="B69" s="10" t="s">
        <v>192</v>
      </c>
      <c r="C69" s="2" t="s">
        <v>148</v>
      </c>
      <c r="D69" s="2" t="s">
        <v>82</v>
      </c>
      <c r="E69" s="78">
        <v>85</v>
      </c>
      <c r="F69" s="79">
        <v>0.002538773148148148</v>
      </c>
      <c r="G69" s="80">
        <v>56.43</v>
      </c>
      <c r="H69" s="80">
        <v>49.9</v>
      </c>
      <c r="I69" s="78">
        <v>68</v>
      </c>
      <c r="J69" s="79">
        <v>0.002094675925925926</v>
      </c>
      <c r="K69" s="78">
        <v>80</v>
      </c>
      <c r="L69" s="79">
        <v>0.003887847222222222</v>
      </c>
      <c r="M69" s="80">
        <v>65.49</v>
      </c>
      <c r="N69" s="80">
        <v>71.32</v>
      </c>
      <c r="O69" s="80">
        <v>71.05</v>
      </c>
      <c r="P69" s="80">
        <v>97.94</v>
      </c>
      <c r="Q69" s="78">
        <v>50</v>
      </c>
      <c r="R69" s="79">
        <v>0.003895138888888889</v>
      </c>
      <c r="S69" s="80">
        <v>105.1</v>
      </c>
    </row>
    <row r="70" spans="1:19" ht="12.75" customHeight="1">
      <c r="A70" s="2">
        <v>92</v>
      </c>
      <c r="B70" s="10" t="s">
        <v>154</v>
      </c>
      <c r="C70" s="2" t="s">
        <v>153</v>
      </c>
      <c r="D70" s="2"/>
      <c r="E70" s="78">
        <v>95</v>
      </c>
      <c r="F70" s="79">
        <v>0.0012657407407407407</v>
      </c>
      <c r="G70" s="80">
        <v>62.74</v>
      </c>
      <c r="H70" s="80">
        <v>61.61</v>
      </c>
      <c r="I70" s="78">
        <v>96</v>
      </c>
      <c r="J70" s="79">
        <v>0.0010287037037037038</v>
      </c>
      <c r="K70" s="78">
        <v>85</v>
      </c>
      <c r="L70" s="79">
        <v>0.0019543981481481482</v>
      </c>
      <c r="M70" s="80">
        <v>72.4</v>
      </c>
      <c r="N70" s="80">
        <v>74.49</v>
      </c>
      <c r="O70" s="80">
        <v>73.4</v>
      </c>
      <c r="P70" s="80">
        <v>101.79</v>
      </c>
      <c r="Q70" s="78">
        <v>90</v>
      </c>
      <c r="R70" s="79">
        <v>0.002588078703703704</v>
      </c>
      <c r="S70" s="80">
        <v>89.11</v>
      </c>
    </row>
    <row r="71" spans="1:19" ht="12.75" customHeight="1">
      <c r="A71" s="2">
        <v>93</v>
      </c>
      <c r="B71" s="10" t="s">
        <v>121</v>
      </c>
      <c r="C71" s="2" t="s">
        <v>120</v>
      </c>
      <c r="D71" s="2" t="s">
        <v>82</v>
      </c>
      <c r="E71" s="78">
        <v>95</v>
      </c>
      <c r="F71" s="79">
        <v>0.002714583333333333</v>
      </c>
      <c r="G71" s="80">
        <v>47.01</v>
      </c>
      <c r="H71" s="80">
        <v>46.4</v>
      </c>
      <c r="I71" s="78">
        <v>94</v>
      </c>
      <c r="J71" s="79">
        <v>0.0015141203703703705</v>
      </c>
      <c r="K71" s="78">
        <v>85</v>
      </c>
      <c r="L71" s="79">
        <v>0.002533449074074074</v>
      </c>
      <c r="M71" s="80">
        <v>63.29</v>
      </c>
      <c r="N71" s="12">
        <v>0</v>
      </c>
      <c r="O71" s="12">
        <v>0</v>
      </c>
      <c r="P71" s="12">
        <v>0</v>
      </c>
      <c r="Q71" s="11">
        <v>0</v>
      </c>
      <c r="R71" s="65">
        <v>0</v>
      </c>
      <c r="S71" s="12">
        <v>0</v>
      </c>
    </row>
    <row r="72" spans="1:19" ht="12.75" customHeight="1">
      <c r="A72" s="2">
        <v>94</v>
      </c>
      <c r="B72" s="10" t="s">
        <v>89</v>
      </c>
      <c r="C72" s="2" t="s">
        <v>87</v>
      </c>
      <c r="D72" s="2" t="s">
        <v>82</v>
      </c>
      <c r="E72" s="78">
        <v>95</v>
      </c>
      <c r="F72" s="79">
        <v>0.0018431712962962965</v>
      </c>
      <c r="G72" s="80">
        <v>46.53</v>
      </c>
      <c r="H72" s="80">
        <v>44.14</v>
      </c>
      <c r="I72" s="78">
        <v>98</v>
      </c>
      <c r="J72" s="79">
        <v>0.0014881944444444441</v>
      </c>
      <c r="K72" s="78">
        <v>100</v>
      </c>
      <c r="L72" s="79">
        <v>0.002467013888888889</v>
      </c>
      <c r="M72" s="80">
        <v>69.76</v>
      </c>
      <c r="N72" s="12">
        <v>0</v>
      </c>
      <c r="O72" s="12">
        <v>0</v>
      </c>
      <c r="P72" s="12">
        <v>0</v>
      </c>
      <c r="Q72" s="11">
        <v>0</v>
      </c>
      <c r="R72" s="65">
        <v>0</v>
      </c>
      <c r="S72" s="12">
        <v>0</v>
      </c>
    </row>
    <row r="73" spans="1:19" ht="12.75" customHeight="1">
      <c r="A73" s="2">
        <v>95</v>
      </c>
      <c r="B73" s="10" t="s">
        <v>146</v>
      </c>
      <c r="C73" s="2" t="s">
        <v>143</v>
      </c>
      <c r="D73" s="2" t="s">
        <v>82</v>
      </c>
      <c r="E73" s="78">
        <v>90</v>
      </c>
      <c r="F73" s="79">
        <v>0.0029666666666666665</v>
      </c>
      <c r="G73" s="80">
        <v>51.81</v>
      </c>
      <c r="H73" s="80">
        <v>51.23</v>
      </c>
      <c r="I73" s="78">
        <v>94</v>
      </c>
      <c r="J73" s="79">
        <v>0.00227349537037037</v>
      </c>
      <c r="K73" s="78">
        <v>55</v>
      </c>
      <c r="L73" s="79">
        <v>0.0032921296296296297</v>
      </c>
      <c r="M73" s="80">
        <v>66.72</v>
      </c>
      <c r="N73" s="12">
        <v>0</v>
      </c>
      <c r="O73" s="12">
        <v>0</v>
      </c>
      <c r="P73" s="12">
        <v>0</v>
      </c>
      <c r="Q73" s="11">
        <v>0</v>
      </c>
      <c r="R73" s="65">
        <v>0</v>
      </c>
      <c r="S73" s="12">
        <v>0</v>
      </c>
    </row>
    <row r="74" spans="1:19" ht="12.75" customHeight="1">
      <c r="A74" s="2">
        <v>96</v>
      </c>
      <c r="B74" s="10" t="s">
        <v>96</v>
      </c>
      <c r="C74" s="2" t="s">
        <v>93</v>
      </c>
      <c r="D74" s="2" t="s">
        <v>82</v>
      </c>
      <c r="E74" s="78">
        <v>55</v>
      </c>
      <c r="F74" s="79">
        <v>0.0026472222222222223</v>
      </c>
      <c r="G74" s="80">
        <v>44.67</v>
      </c>
      <c r="H74" s="80">
        <v>44.5</v>
      </c>
      <c r="I74" s="78">
        <v>80</v>
      </c>
      <c r="J74" s="79">
        <v>0.0016152777777777778</v>
      </c>
      <c r="K74" s="78">
        <v>80</v>
      </c>
      <c r="L74" s="79">
        <v>0.0024025462962962963</v>
      </c>
      <c r="M74" s="80">
        <v>68.37</v>
      </c>
      <c r="N74" s="12">
        <v>0</v>
      </c>
      <c r="O74" s="12">
        <v>0</v>
      </c>
      <c r="P74" s="12">
        <v>0</v>
      </c>
      <c r="Q74" s="11">
        <v>0</v>
      </c>
      <c r="R74" s="65">
        <v>0</v>
      </c>
      <c r="S74" s="12">
        <v>0</v>
      </c>
    </row>
    <row r="75" spans="1:19" ht="12.75" customHeight="1">
      <c r="A75" s="2">
        <v>97</v>
      </c>
      <c r="B75" s="10" t="s">
        <v>140</v>
      </c>
      <c r="C75" s="2" t="s">
        <v>136</v>
      </c>
      <c r="D75" s="2" t="s">
        <v>82</v>
      </c>
      <c r="E75" s="78">
        <v>95</v>
      </c>
      <c r="F75" s="79">
        <v>0.0026100694444444444</v>
      </c>
      <c r="G75" s="80">
        <v>57.8</v>
      </c>
      <c r="H75" s="80">
        <v>55.99</v>
      </c>
      <c r="I75" s="78">
        <v>94</v>
      </c>
      <c r="J75" s="79">
        <v>0.002293287037037037</v>
      </c>
      <c r="K75" s="78">
        <v>85</v>
      </c>
      <c r="L75" s="79">
        <v>0.0027351851851851855</v>
      </c>
      <c r="M75" s="80">
        <v>71.11</v>
      </c>
      <c r="N75" s="80">
        <v>77.85</v>
      </c>
      <c r="O75" s="80">
        <v>77.18</v>
      </c>
      <c r="P75" s="80">
        <v>0</v>
      </c>
      <c r="Q75" s="11">
        <v>0</v>
      </c>
      <c r="R75" s="65">
        <v>0</v>
      </c>
      <c r="S75" s="12">
        <v>0</v>
      </c>
    </row>
    <row r="76" spans="1:19" ht="12.75" customHeight="1">
      <c r="A76" s="2">
        <v>98</v>
      </c>
      <c r="B76" s="10" t="s">
        <v>129</v>
      </c>
      <c r="C76" s="2" t="s">
        <v>124</v>
      </c>
      <c r="D76" s="2"/>
      <c r="E76" s="78">
        <v>90</v>
      </c>
      <c r="F76" s="79">
        <v>0.0018685185185185185</v>
      </c>
      <c r="G76" s="80">
        <v>51.41</v>
      </c>
      <c r="H76" s="80">
        <v>49.83</v>
      </c>
      <c r="I76" s="78">
        <v>98</v>
      </c>
      <c r="J76" s="79">
        <v>0.0011734953703703703</v>
      </c>
      <c r="K76" s="78">
        <v>100</v>
      </c>
      <c r="L76" s="79">
        <v>0.002029050925925926</v>
      </c>
      <c r="M76" s="80">
        <v>67.34</v>
      </c>
      <c r="N76" s="80">
        <v>76.69</v>
      </c>
      <c r="O76" s="80">
        <v>71.96</v>
      </c>
      <c r="P76" s="80">
        <v>104.61</v>
      </c>
      <c r="Q76" s="78">
        <v>90</v>
      </c>
      <c r="R76" s="79">
        <v>0.00240625</v>
      </c>
      <c r="S76" s="80">
        <v>108.2</v>
      </c>
    </row>
    <row r="77" spans="1:19" ht="12.75" customHeight="1">
      <c r="A77" s="2">
        <v>99</v>
      </c>
      <c r="B77" s="10" t="s">
        <v>105</v>
      </c>
      <c r="C77" s="2" t="s">
        <v>100</v>
      </c>
      <c r="D77" s="2"/>
      <c r="E77" s="78">
        <v>80</v>
      </c>
      <c r="F77" s="79">
        <v>0.0023585648148148146</v>
      </c>
      <c r="G77" s="80">
        <v>55.55</v>
      </c>
      <c r="H77" s="80">
        <v>54.36</v>
      </c>
      <c r="I77" s="78">
        <v>86</v>
      </c>
      <c r="J77" s="79">
        <v>0.002065625</v>
      </c>
      <c r="K77" s="78">
        <v>80</v>
      </c>
      <c r="L77" s="79">
        <v>0.003764120370370371</v>
      </c>
      <c r="M77" s="80">
        <v>73.84</v>
      </c>
      <c r="N77" s="80">
        <v>82.42</v>
      </c>
      <c r="O77" s="80">
        <v>79.62</v>
      </c>
      <c r="P77" s="80">
        <v>100.59</v>
      </c>
      <c r="Q77" s="78">
        <v>45</v>
      </c>
      <c r="R77" s="79">
        <v>0.004220833333333333</v>
      </c>
      <c r="S77" s="80">
        <v>96.53</v>
      </c>
    </row>
    <row r="78" spans="1:19" ht="12.75" customHeight="1">
      <c r="A78" s="2">
        <v>106</v>
      </c>
      <c r="B78" s="10" t="s">
        <v>115</v>
      </c>
      <c r="C78" s="2" t="s">
        <v>114</v>
      </c>
      <c r="D78" s="2" t="s">
        <v>82</v>
      </c>
      <c r="E78" s="78">
        <v>90</v>
      </c>
      <c r="F78" s="79">
        <v>0.0008564814814814815</v>
      </c>
      <c r="G78" s="80">
        <v>53.46</v>
      </c>
      <c r="H78" s="80">
        <v>47.66</v>
      </c>
      <c r="I78" s="78">
        <v>92</v>
      </c>
      <c r="J78" s="79">
        <v>0.0016695601851851854</v>
      </c>
      <c r="K78" s="78">
        <v>90</v>
      </c>
      <c r="L78" s="79">
        <v>0.003275462962962963</v>
      </c>
      <c r="M78" s="80">
        <v>73.82</v>
      </c>
      <c r="N78" s="80">
        <v>63.01</v>
      </c>
      <c r="O78" s="80">
        <v>59.58</v>
      </c>
      <c r="P78" s="80">
        <v>102.05</v>
      </c>
      <c r="Q78" s="78">
        <v>80</v>
      </c>
      <c r="R78" s="79">
        <v>0.003869097222222222</v>
      </c>
      <c r="S78" s="80">
        <v>105.4</v>
      </c>
    </row>
    <row r="79" spans="1:19" ht="12.75" customHeight="1">
      <c r="A79" s="2">
        <v>107</v>
      </c>
      <c r="B79" s="10" t="s">
        <v>158</v>
      </c>
      <c r="C79" s="2" t="s">
        <v>157</v>
      </c>
      <c r="D79" s="83"/>
      <c r="E79" s="78">
        <v>95</v>
      </c>
      <c r="F79" s="79">
        <v>0.002824074074074074</v>
      </c>
      <c r="G79" s="80">
        <v>57.49</v>
      </c>
      <c r="H79" s="80">
        <v>55.33</v>
      </c>
      <c r="I79" s="78">
        <v>96</v>
      </c>
      <c r="J79" s="79">
        <v>0.0018581018518518519</v>
      </c>
      <c r="K79" s="78">
        <v>95</v>
      </c>
      <c r="L79" s="79">
        <v>0.002534722222222222</v>
      </c>
      <c r="M79" s="80">
        <v>68.25</v>
      </c>
      <c r="N79" s="80">
        <v>82.4</v>
      </c>
      <c r="O79" s="80">
        <v>74.06</v>
      </c>
      <c r="P79" s="80">
        <v>95.81</v>
      </c>
      <c r="Q79" s="78">
        <v>95</v>
      </c>
      <c r="R79" s="79">
        <v>0.004768287037037037</v>
      </c>
      <c r="S79" s="80">
        <v>106.83</v>
      </c>
    </row>
    <row r="80" spans="1:19" ht="12.75" customHeight="1">
      <c r="A80" s="2">
        <v>108</v>
      </c>
      <c r="B80" s="10" t="s">
        <v>126</v>
      </c>
      <c r="C80" s="2" t="s">
        <v>124</v>
      </c>
      <c r="D80" s="2" t="s">
        <v>82</v>
      </c>
      <c r="E80" s="78">
        <v>100</v>
      </c>
      <c r="F80" s="79">
        <v>0.001875</v>
      </c>
      <c r="G80" s="80">
        <v>58.43</v>
      </c>
      <c r="H80" s="80">
        <v>57.1</v>
      </c>
      <c r="I80" s="78">
        <v>98</v>
      </c>
      <c r="J80" s="79">
        <v>0.001678472222222222</v>
      </c>
      <c r="K80" s="78">
        <v>100</v>
      </c>
      <c r="L80" s="79">
        <v>0.002523148148148148</v>
      </c>
      <c r="M80" s="80">
        <v>75.83</v>
      </c>
      <c r="N80" s="80">
        <v>79.33</v>
      </c>
      <c r="O80" s="80">
        <v>77.91</v>
      </c>
      <c r="P80" s="80">
        <v>110.53</v>
      </c>
      <c r="Q80" s="78">
        <v>85</v>
      </c>
      <c r="R80" s="79">
        <v>0.0032358796296296298</v>
      </c>
      <c r="S80" s="80">
        <v>111.36</v>
      </c>
    </row>
    <row r="81" spans="1:19" ht="12.75" customHeight="1">
      <c r="A81" s="2">
        <v>109</v>
      </c>
      <c r="B81" s="10" t="s">
        <v>102</v>
      </c>
      <c r="C81" s="2" t="s">
        <v>100</v>
      </c>
      <c r="D81" s="2" t="s">
        <v>82</v>
      </c>
      <c r="E81" s="78">
        <v>100</v>
      </c>
      <c r="F81" s="79">
        <v>0.0017708333333333332</v>
      </c>
      <c r="G81" s="80">
        <v>59.51</v>
      </c>
      <c r="H81" s="80">
        <v>57.46</v>
      </c>
      <c r="I81" s="78">
        <v>96</v>
      </c>
      <c r="J81" s="79">
        <v>0.0014726851851851852</v>
      </c>
      <c r="K81" s="78">
        <v>90</v>
      </c>
      <c r="L81" s="79">
        <v>0.0026041666666666665</v>
      </c>
      <c r="M81" s="80">
        <v>74.22</v>
      </c>
      <c r="N81" s="80">
        <v>76.13</v>
      </c>
      <c r="O81" s="80">
        <v>73.88</v>
      </c>
      <c r="P81" s="80">
        <v>106.46</v>
      </c>
      <c r="Q81" s="78">
        <v>65</v>
      </c>
      <c r="R81" s="79">
        <v>0.0030800925925925926</v>
      </c>
      <c r="S81" s="80">
        <v>101.99</v>
      </c>
    </row>
    <row r="82" spans="1:19" ht="12.75" customHeight="1">
      <c r="A82" s="2">
        <v>110</v>
      </c>
      <c r="B82" s="10" t="s">
        <v>151</v>
      </c>
      <c r="C82" s="2" t="s">
        <v>148</v>
      </c>
      <c r="D82" s="2" t="s">
        <v>82</v>
      </c>
      <c r="E82" s="78">
        <v>100</v>
      </c>
      <c r="F82" s="79">
        <v>0.0019212962962962962</v>
      </c>
      <c r="G82" s="80">
        <v>54.31</v>
      </c>
      <c r="H82" s="80">
        <v>52.31</v>
      </c>
      <c r="I82" s="78">
        <v>92</v>
      </c>
      <c r="J82" s="79">
        <v>0.0018231481481481482</v>
      </c>
      <c r="K82" s="78">
        <v>95</v>
      </c>
      <c r="L82" s="79">
        <v>0.0027546296296296294</v>
      </c>
      <c r="M82" s="80">
        <v>67.89</v>
      </c>
      <c r="N82" s="80">
        <v>64.77</v>
      </c>
      <c r="O82" s="80">
        <v>63.9</v>
      </c>
      <c r="P82" s="80">
        <v>92.36</v>
      </c>
      <c r="Q82" s="78">
        <v>70</v>
      </c>
      <c r="R82" s="79">
        <v>0.004020138888888888</v>
      </c>
      <c r="S82" s="80">
        <v>99.56</v>
      </c>
    </row>
    <row r="83" spans="1:19" ht="12.75" customHeight="1">
      <c r="A83" s="2">
        <v>111</v>
      </c>
      <c r="B83" s="10" t="s">
        <v>84</v>
      </c>
      <c r="C83" s="2" t="s">
        <v>81</v>
      </c>
      <c r="D83" s="2"/>
      <c r="E83" s="78">
        <v>0</v>
      </c>
      <c r="F83" s="79">
        <v>0</v>
      </c>
      <c r="G83" s="80">
        <v>58.97</v>
      </c>
      <c r="H83" s="80">
        <v>58.95</v>
      </c>
      <c r="I83" s="78">
        <v>0</v>
      </c>
      <c r="J83" s="79">
        <v>0</v>
      </c>
      <c r="K83" s="78">
        <v>0</v>
      </c>
      <c r="L83" s="79">
        <v>0</v>
      </c>
      <c r="M83" s="80">
        <v>0</v>
      </c>
      <c r="N83" s="80">
        <v>63.8</v>
      </c>
      <c r="O83" s="80">
        <v>59.25</v>
      </c>
      <c r="P83" s="80">
        <v>107.51</v>
      </c>
      <c r="Q83" s="78">
        <v>0</v>
      </c>
      <c r="R83" s="79">
        <v>0</v>
      </c>
      <c r="S83" s="80">
        <v>117.94</v>
      </c>
    </row>
    <row r="84" spans="1:19" ht="12.75" customHeight="1">
      <c r="A84" s="2">
        <v>112</v>
      </c>
      <c r="B84" s="10" t="s">
        <v>147</v>
      </c>
      <c r="C84" s="2" t="s">
        <v>143</v>
      </c>
      <c r="D84" s="2" t="s">
        <v>82</v>
      </c>
      <c r="E84" s="78">
        <v>75</v>
      </c>
      <c r="F84" s="79">
        <v>0.001979166666666667</v>
      </c>
      <c r="G84" s="80">
        <v>51.63</v>
      </c>
      <c r="H84" s="80">
        <v>48.36</v>
      </c>
      <c r="I84" s="78">
        <v>90</v>
      </c>
      <c r="J84" s="79">
        <v>0.001761574074074074</v>
      </c>
      <c r="K84" s="78">
        <v>85</v>
      </c>
      <c r="L84" s="79">
        <v>0.003344907407407407</v>
      </c>
      <c r="M84" s="80">
        <v>71.38</v>
      </c>
      <c r="N84" s="12">
        <v>0</v>
      </c>
      <c r="O84" s="12">
        <v>0</v>
      </c>
      <c r="P84" s="12">
        <v>0</v>
      </c>
      <c r="Q84" s="11">
        <v>0</v>
      </c>
      <c r="R84" s="65">
        <v>0</v>
      </c>
      <c r="S84" s="12">
        <v>0</v>
      </c>
    </row>
    <row r="85" spans="1:19" ht="12.75" customHeight="1">
      <c r="A85" s="2">
        <v>113</v>
      </c>
      <c r="B85" s="10" t="s">
        <v>113</v>
      </c>
      <c r="C85" s="2" t="s">
        <v>109</v>
      </c>
      <c r="D85" s="2"/>
      <c r="E85" s="11">
        <v>0</v>
      </c>
      <c r="F85" s="65">
        <v>0</v>
      </c>
      <c r="G85" s="80">
        <v>34.55</v>
      </c>
      <c r="H85" s="80">
        <v>33.44</v>
      </c>
      <c r="I85" s="78">
        <v>70</v>
      </c>
      <c r="J85" s="79">
        <v>0.0015472222222222224</v>
      </c>
      <c r="K85" s="78">
        <v>40</v>
      </c>
      <c r="L85" s="79">
        <v>0.002847222222222222</v>
      </c>
      <c r="M85" s="80">
        <v>69.62</v>
      </c>
      <c r="N85" s="12">
        <v>51.81</v>
      </c>
      <c r="O85" s="12">
        <v>49.4</v>
      </c>
      <c r="P85" s="80">
        <v>105.61</v>
      </c>
      <c r="Q85" s="78">
        <v>50</v>
      </c>
      <c r="R85" s="79">
        <v>0.0031185185185185187</v>
      </c>
      <c r="S85" s="80">
        <v>104.42</v>
      </c>
    </row>
    <row r="86" spans="1:19" ht="12.75" customHeight="1">
      <c r="A86" s="2">
        <v>114</v>
      </c>
      <c r="B86" s="10" t="s">
        <v>92</v>
      </c>
      <c r="C86" s="2" t="s">
        <v>87</v>
      </c>
      <c r="D86" s="2" t="s">
        <v>82</v>
      </c>
      <c r="E86" s="78">
        <v>95</v>
      </c>
      <c r="F86" s="79">
        <v>0.0020833333333333333</v>
      </c>
      <c r="G86" s="80">
        <v>52.3</v>
      </c>
      <c r="H86" s="80">
        <v>48.71</v>
      </c>
      <c r="I86" s="78">
        <v>86</v>
      </c>
      <c r="J86" s="79">
        <v>0.0012075231481481483</v>
      </c>
      <c r="K86" s="78">
        <v>75</v>
      </c>
      <c r="L86" s="79">
        <v>0.0021643518518518518</v>
      </c>
      <c r="M86" s="80">
        <v>0</v>
      </c>
      <c r="N86" s="12">
        <v>0</v>
      </c>
      <c r="O86" s="12">
        <v>0</v>
      </c>
      <c r="P86" s="12">
        <v>0</v>
      </c>
      <c r="Q86" s="11">
        <v>0</v>
      </c>
      <c r="R86" s="65">
        <v>0</v>
      </c>
      <c r="S86" s="12">
        <v>0</v>
      </c>
    </row>
    <row r="87" spans="1:19" ht="12.75" customHeight="1">
      <c r="A87" s="2">
        <v>115</v>
      </c>
      <c r="B87" s="10" t="s">
        <v>142</v>
      </c>
      <c r="C87" s="2" t="s">
        <v>136</v>
      </c>
      <c r="D87" s="81"/>
      <c r="E87" s="78">
        <v>100</v>
      </c>
      <c r="F87" s="79">
        <v>0.0030208333333333333</v>
      </c>
      <c r="G87" s="80">
        <v>60.63</v>
      </c>
      <c r="H87" s="80">
        <v>60.42</v>
      </c>
      <c r="I87" s="78">
        <v>94</v>
      </c>
      <c r="J87" s="79">
        <v>0.0020671296296296297</v>
      </c>
      <c r="K87" s="78">
        <v>85</v>
      </c>
      <c r="L87" s="79">
        <v>0.0034375</v>
      </c>
      <c r="M87" s="80">
        <v>70.03</v>
      </c>
      <c r="N87" s="80">
        <v>74.74</v>
      </c>
      <c r="O87" s="80">
        <v>67.45</v>
      </c>
      <c r="P87" s="80">
        <v>99.26</v>
      </c>
      <c r="Q87" s="11">
        <v>0</v>
      </c>
      <c r="R87" s="65">
        <v>0</v>
      </c>
      <c r="S87" s="12">
        <v>0</v>
      </c>
    </row>
  </sheetData>
  <sheetProtection password="DB3B" sheet="1" objects="1" scenarios="1"/>
  <autoFilter ref="A8:S87"/>
  <mergeCells count="16">
    <mergeCell ref="C6:C7"/>
    <mergeCell ref="G6:H6"/>
    <mergeCell ref="I6:J6"/>
    <mergeCell ref="K6:L6"/>
    <mergeCell ref="D6:D7"/>
    <mergeCell ref="E6:F6"/>
    <mergeCell ref="S6:S7"/>
    <mergeCell ref="A1:Q1"/>
    <mergeCell ref="A2:S2"/>
    <mergeCell ref="A3:S3"/>
    <mergeCell ref="M6:M7"/>
    <mergeCell ref="N6:O6"/>
    <mergeCell ref="A6:A7"/>
    <mergeCell ref="B6:B7"/>
    <mergeCell ref="Q6:R6"/>
    <mergeCell ref="P6:P7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4121"/>
  <dimension ref="A1:AB68"/>
  <sheetViews>
    <sheetView workbookViewId="0" topLeftCell="A1">
      <selection activeCell="C62" sqref="C62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11.75390625" style="0" customWidth="1"/>
    <col min="5" max="5" width="9.75390625" style="0" customWidth="1"/>
    <col min="6" max="6" width="11.75390625" style="0" customWidth="1"/>
    <col min="7" max="7" width="9.75390625" style="0" customWidth="1"/>
    <col min="8" max="8" width="5.75390625" style="0" customWidth="1"/>
    <col min="9" max="9" width="7.875" style="0" customWidth="1"/>
    <col min="10" max="10" width="8.00390625" style="0" customWidth="1"/>
    <col min="11" max="14" width="6.75390625" style="0" customWidth="1"/>
    <col min="15" max="15" width="14.875" style="0" bestFit="1" customWidth="1"/>
  </cols>
  <sheetData>
    <row r="1" spans="2:7" ht="15" customHeight="1">
      <c r="B1" s="102"/>
      <c r="C1" s="102"/>
      <c r="D1" s="102"/>
      <c r="E1" s="102"/>
      <c r="F1" s="102"/>
      <c r="G1" s="14"/>
    </row>
    <row r="2" spans="2:9" ht="12" customHeight="1">
      <c r="B2" s="121" t="s">
        <v>75</v>
      </c>
      <c r="C2" s="121"/>
      <c r="D2" s="121"/>
      <c r="E2" s="121"/>
      <c r="F2" s="121"/>
      <c r="G2" s="121"/>
      <c r="H2" s="15"/>
      <c r="I2" s="15"/>
    </row>
    <row r="3" spans="2:9" ht="12" customHeight="1">
      <c r="B3" s="104" t="s">
        <v>171</v>
      </c>
      <c r="C3" s="104"/>
      <c r="D3" s="104"/>
      <c r="E3" s="104"/>
      <c r="F3" s="104"/>
      <c r="G3" s="104"/>
      <c r="H3" s="16"/>
      <c r="I3" s="16"/>
    </row>
    <row r="4" spans="2:9" ht="15.75" customHeight="1">
      <c r="B4" s="1"/>
      <c r="C4" s="17"/>
      <c r="D4" s="122"/>
      <c r="E4" s="122"/>
      <c r="F4" s="122"/>
      <c r="G4" s="17"/>
      <c r="H4" s="16"/>
      <c r="I4" s="16"/>
    </row>
    <row r="5" spans="1:9" ht="18" customHeight="1">
      <c r="A5" s="46"/>
      <c r="B5" s="46"/>
      <c r="C5" s="126" t="s">
        <v>53</v>
      </c>
      <c r="D5" s="126"/>
      <c r="E5" s="126"/>
      <c r="F5" s="126"/>
      <c r="G5" s="126"/>
      <c r="H5" s="16"/>
      <c r="I5" s="16"/>
    </row>
    <row r="6" spans="1:9" ht="18" customHeight="1">
      <c r="A6" s="130" t="s">
        <v>181</v>
      </c>
      <c r="B6" s="130"/>
      <c r="C6" s="130"/>
      <c r="D6" s="130"/>
      <c r="E6" s="130"/>
      <c r="F6" s="45"/>
      <c r="G6" s="45" t="s">
        <v>46</v>
      </c>
      <c r="H6" s="16"/>
      <c r="I6" s="16"/>
    </row>
    <row r="7" spans="1:8" ht="24" customHeight="1">
      <c r="A7" s="19" t="s">
        <v>57</v>
      </c>
      <c r="B7" s="19" t="s">
        <v>1</v>
      </c>
      <c r="C7" s="19" t="s">
        <v>77</v>
      </c>
      <c r="D7" s="19" t="s">
        <v>78</v>
      </c>
      <c r="E7" s="19" t="s">
        <v>51</v>
      </c>
      <c r="F7" s="19" t="s">
        <v>58</v>
      </c>
      <c r="G7" s="19" t="s">
        <v>59</v>
      </c>
      <c r="H7" s="20"/>
    </row>
    <row r="8" spans="1:14" ht="9" customHeight="1">
      <c r="A8" s="21"/>
      <c r="B8" s="21"/>
      <c r="C8" s="22"/>
      <c r="D8" s="22"/>
      <c r="E8" s="21"/>
      <c r="F8" s="21"/>
      <c r="G8" s="23"/>
      <c r="H8" s="23"/>
      <c r="N8" s="24"/>
    </row>
    <row r="9" spans="1:28" ht="19.5" customHeight="1">
      <c r="A9" s="35">
        <v>1</v>
      </c>
      <c r="B9" s="96">
        <f>data!A80</f>
        <v>108</v>
      </c>
      <c r="C9" s="90" t="str">
        <f>data!B80</f>
        <v>NAGEL Jens</v>
      </c>
      <c r="D9" s="91" t="str">
        <f>data!C80</f>
        <v>GER</v>
      </c>
      <c r="E9" s="92">
        <f>data!P80</f>
        <v>110.53</v>
      </c>
      <c r="F9" s="97">
        <f aca="true" t="shared" si="0" ref="F9:F40">PRODUCT(E9,1.5)</f>
        <v>165.79500000000002</v>
      </c>
      <c r="G9" s="92">
        <v>118.78</v>
      </c>
      <c r="H9" s="27"/>
      <c r="N9" s="28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9.5" customHeight="1">
      <c r="A10" s="35">
        <v>2</v>
      </c>
      <c r="B10" s="96">
        <f>data!A37</f>
        <v>39</v>
      </c>
      <c r="C10" s="90" t="str">
        <f>data!B37</f>
        <v>KELTERER Eeerk</v>
      </c>
      <c r="D10" s="91" t="str">
        <f>data!C37</f>
        <v>GER</v>
      </c>
      <c r="E10" s="92">
        <f>data!P37</f>
        <v>110.3</v>
      </c>
      <c r="F10" s="97">
        <f t="shared" si="0"/>
        <v>165.45</v>
      </c>
      <c r="G10" s="92">
        <v>117.62</v>
      </c>
      <c r="H10" s="27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19.5" customHeight="1">
      <c r="A11" s="35">
        <v>3</v>
      </c>
      <c r="B11" s="96">
        <f>data!A28</f>
        <v>25</v>
      </c>
      <c r="C11" s="90" t="str">
        <f>data!B28</f>
        <v>CASALS Jorge</v>
      </c>
      <c r="D11" s="91" t="str">
        <f>data!C28</f>
        <v>ESP</v>
      </c>
      <c r="E11" s="92">
        <f>data!P28</f>
        <v>109.58</v>
      </c>
      <c r="F11" s="97">
        <f t="shared" si="0"/>
        <v>164.37</v>
      </c>
      <c r="G11" s="92">
        <v>115.22</v>
      </c>
      <c r="H11" s="27"/>
      <c r="N11" s="2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ht="13.5" customHeight="1">
      <c r="A12" s="35">
        <v>4</v>
      </c>
      <c r="B12" s="48">
        <f>data!A54</f>
        <v>66</v>
      </c>
      <c r="C12" s="50" t="str">
        <f>data!B54</f>
        <v>VISSER Wibold</v>
      </c>
      <c r="D12" s="51" t="str">
        <f>data!C54</f>
        <v>GER</v>
      </c>
      <c r="E12" s="26">
        <f>data!P54</f>
        <v>111.57</v>
      </c>
      <c r="F12" s="56">
        <f t="shared" si="0"/>
        <v>167.355</v>
      </c>
      <c r="G12" s="26">
        <v>114.03</v>
      </c>
      <c r="H12" s="27"/>
      <c r="N12" s="2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ht="13.5" customHeight="1">
      <c r="A13" s="35">
        <v>5</v>
      </c>
      <c r="B13" s="48">
        <f>data!A27</f>
        <v>24</v>
      </c>
      <c r="C13" s="50" t="str">
        <f>data!B27</f>
        <v>KOBLIHA Karel</v>
      </c>
      <c r="D13" s="51" t="str">
        <f>data!C27</f>
        <v>CZE</v>
      </c>
      <c r="E13" s="26">
        <f>data!P27</f>
        <v>110.02</v>
      </c>
      <c r="F13" s="56">
        <f t="shared" si="0"/>
        <v>165.03</v>
      </c>
      <c r="G13" s="26">
        <v>113.53</v>
      </c>
      <c r="H13" s="27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13.5" customHeight="1">
      <c r="A14" s="35">
        <v>6</v>
      </c>
      <c r="B14" s="48">
        <f>data!A24</f>
        <v>21</v>
      </c>
      <c r="C14" s="50" t="str">
        <f>data!B24</f>
        <v>RAJEFF Steve</v>
      </c>
      <c r="D14" s="51" t="str">
        <f>data!C24</f>
        <v>USA</v>
      </c>
      <c r="E14" s="26">
        <f>data!P24</f>
        <v>108.75</v>
      </c>
      <c r="F14" s="56">
        <f t="shared" si="0"/>
        <v>163.125</v>
      </c>
      <c r="G14" s="26">
        <v>109.37</v>
      </c>
      <c r="H14" s="27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13.5" customHeight="1">
      <c r="A15" s="35">
        <v>7</v>
      </c>
      <c r="B15" s="48">
        <f>data!A57</f>
        <v>69</v>
      </c>
      <c r="C15" s="50" t="str">
        <f>data!B57</f>
        <v>KONKOL Pavol</v>
      </c>
      <c r="D15" s="51" t="str">
        <f>data!C57</f>
        <v>SVK</v>
      </c>
      <c r="E15" s="26">
        <f>data!P57</f>
        <v>107.9</v>
      </c>
      <c r="F15" s="56">
        <f t="shared" si="0"/>
        <v>161.85000000000002</v>
      </c>
      <c r="G15" s="26">
        <v>106.41</v>
      </c>
      <c r="H15" s="27"/>
      <c r="N15" s="28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3.5" customHeight="1">
      <c r="A16" s="35">
        <v>8</v>
      </c>
      <c r="B16" s="48">
        <f>data!A47</f>
        <v>54</v>
      </c>
      <c r="C16" s="50" t="str">
        <f>data!B47</f>
        <v>TARGOSZ Włodzimierz</v>
      </c>
      <c r="D16" s="51" t="str">
        <f>data!C47</f>
        <v>POL</v>
      </c>
      <c r="E16" s="26">
        <f>data!P47</f>
        <v>109.93</v>
      </c>
      <c r="F16" s="56">
        <f t="shared" si="0"/>
        <v>164.895</v>
      </c>
      <c r="G16" s="26">
        <v>0</v>
      </c>
      <c r="H16" s="27"/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8" ht="13.5" customHeight="1">
      <c r="A17" s="35">
        <v>9</v>
      </c>
      <c r="B17" s="48">
        <f>data!A83</f>
        <v>111</v>
      </c>
      <c r="C17" s="50" t="str">
        <f>data!B83</f>
        <v>THAIN Peter</v>
      </c>
      <c r="D17" s="51" t="str">
        <f>data!C83</f>
        <v>GBR</v>
      </c>
      <c r="E17" s="26">
        <f>data!P83</f>
        <v>107.51</v>
      </c>
      <c r="F17" s="56">
        <f t="shared" si="0"/>
        <v>161.26500000000001</v>
      </c>
      <c r="G17" s="26"/>
      <c r="H17" s="27"/>
    </row>
    <row r="18" spans="1:8" ht="13.5" customHeight="1">
      <c r="A18" s="35">
        <v>10</v>
      </c>
      <c r="B18" s="48">
        <f>data!A30</f>
        <v>32</v>
      </c>
      <c r="C18" s="50" t="str">
        <f>data!B30</f>
        <v>ALSAKER Thomas</v>
      </c>
      <c r="D18" s="51" t="str">
        <f>data!C30</f>
        <v>NOR</v>
      </c>
      <c r="E18" s="26">
        <f>data!P30</f>
        <v>106.57</v>
      </c>
      <c r="F18" s="56">
        <f t="shared" si="0"/>
        <v>159.855</v>
      </c>
      <c r="G18" s="26"/>
      <c r="H18" s="27"/>
    </row>
    <row r="19" spans="1:8" ht="13.5" customHeight="1">
      <c r="A19" s="35">
        <v>11</v>
      </c>
      <c r="B19" s="48">
        <f>data!A81</f>
        <v>109</v>
      </c>
      <c r="C19" s="50" t="str">
        <f>data!B81</f>
        <v>LUXA Josef</v>
      </c>
      <c r="D19" s="51" t="str">
        <f>data!C81</f>
        <v>CZE</v>
      </c>
      <c r="E19" s="26">
        <f>data!P81</f>
        <v>106.46</v>
      </c>
      <c r="F19" s="56">
        <f t="shared" si="0"/>
        <v>159.69</v>
      </c>
      <c r="G19" s="26"/>
      <c r="H19" s="27"/>
    </row>
    <row r="20" spans="1:8" ht="13.5" customHeight="1">
      <c r="A20" s="35">
        <v>12</v>
      </c>
      <c r="B20" s="48">
        <f>data!A51</f>
        <v>63</v>
      </c>
      <c r="C20" s="50" t="str">
        <f>data!B51</f>
        <v>BAQUE Rafael</v>
      </c>
      <c r="D20" s="51" t="str">
        <f>data!C51</f>
        <v>ESP</v>
      </c>
      <c r="E20" s="26">
        <f>data!P51</f>
        <v>105.93</v>
      </c>
      <c r="F20" s="56">
        <f t="shared" si="0"/>
        <v>158.895</v>
      </c>
      <c r="G20" s="26"/>
      <c r="H20" s="27"/>
    </row>
    <row r="21" spans="1:8" ht="13.5" customHeight="1">
      <c r="A21" s="35">
        <v>13</v>
      </c>
      <c r="B21" s="48">
        <f>data!A85</f>
        <v>113</v>
      </c>
      <c r="C21" s="50" t="str">
        <f>data!B85</f>
        <v>CRTIZ Manuel</v>
      </c>
      <c r="D21" s="51" t="str">
        <f>data!C85</f>
        <v>ESP</v>
      </c>
      <c r="E21" s="26">
        <f>data!P85</f>
        <v>105.61</v>
      </c>
      <c r="F21" s="56">
        <f t="shared" si="0"/>
        <v>158.415</v>
      </c>
      <c r="G21" s="26"/>
      <c r="H21" s="30"/>
    </row>
    <row r="22" spans="1:8" ht="13.5" customHeight="1">
      <c r="A22" s="35">
        <v>14</v>
      </c>
      <c r="B22" s="48">
        <f>data!A52</f>
        <v>64</v>
      </c>
      <c r="C22" s="50" t="str">
        <f>data!B52</f>
        <v>KUZA Jacek</v>
      </c>
      <c r="D22" s="51" t="str">
        <f>data!C52</f>
        <v>POL</v>
      </c>
      <c r="E22" s="26">
        <f>data!P52</f>
        <v>105.43</v>
      </c>
      <c r="F22" s="56">
        <f t="shared" si="0"/>
        <v>158.145</v>
      </c>
      <c r="G22" s="26"/>
      <c r="H22" s="30"/>
    </row>
    <row r="23" spans="1:8" ht="13.5" customHeight="1">
      <c r="A23" s="35">
        <v>15</v>
      </c>
      <c r="B23" s="48">
        <f>data!A60</f>
        <v>77</v>
      </c>
      <c r="C23" s="50" t="str">
        <f>data!B60</f>
        <v>KLAUSLER Markus</v>
      </c>
      <c r="D23" s="51" t="str">
        <f>data!C60</f>
        <v>CHE</v>
      </c>
      <c r="E23" s="26">
        <f>data!P60</f>
        <v>105.08</v>
      </c>
      <c r="F23" s="56">
        <f t="shared" si="0"/>
        <v>157.62</v>
      </c>
      <c r="G23" s="26"/>
      <c r="H23" s="30"/>
    </row>
    <row r="24" spans="1:8" ht="13.5" customHeight="1">
      <c r="A24" s="35">
        <v>16</v>
      </c>
      <c r="B24" s="48">
        <f>data!A41</f>
        <v>48</v>
      </c>
      <c r="C24" s="50" t="str">
        <f>data!B41</f>
        <v>LEXA Tomas</v>
      </c>
      <c r="D24" s="51" t="str">
        <f>data!C41</f>
        <v>CZE</v>
      </c>
      <c r="E24" s="26">
        <f>data!P41</f>
        <v>104.65</v>
      </c>
      <c r="F24" s="56">
        <f t="shared" si="0"/>
        <v>156.97500000000002</v>
      </c>
      <c r="G24" s="26"/>
      <c r="H24" s="27"/>
    </row>
    <row r="25" spans="1:8" ht="13.5" customHeight="1">
      <c r="A25" s="35">
        <v>17</v>
      </c>
      <c r="B25" s="48">
        <f>data!A76</f>
        <v>98</v>
      </c>
      <c r="C25" s="50" t="str">
        <f>data!B76</f>
        <v>EBELING Olaf</v>
      </c>
      <c r="D25" s="51" t="str">
        <f>data!C76</f>
        <v>GER</v>
      </c>
      <c r="E25" s="26">
        <f>data!P76</f>
        <v>104.61</v>
      </c>
      <c r="F25" s="56">
        <f t="shared" si="0"/>
        <v>156.915</v>
      </c>
      <c r="G25" s="26"/>
      <c r="H25" s="27"/>
    </row>
    <row r="26" spans="1:8" ht="13.5" customHeight="1">
      <c r="A26" s="35">
        <v>18</v>
      </c>
      <c r="B26" s="48">
        <f>data!A43</f>
        <v>50</v>
      </c>
      <c r="C26" s="50" t="str">
        <f>data!B43</f>
        <v>STEIN Ralf</v>
      </c>
      <c r="D26" s="51" t="str">
        <f>data!C43</f>
        <v>GER</v>
      </c>
      <c r="E26" s="26">
        <f>data!P43</f>
        <v>104.4</v>
      </c>
      <c r="F26" s="56">
        <f t="shared" si="0"/>
        <v>156.60000000000002</v>
      </c>
      <c r="G26" s="26"/>
      <c r="H26" s="27"/>
    </row>
    <row r="27" spans="1:8" ht="13.5" customHeight="1">
      <c r="A27" s="35">
        <v>19</v>
      </c>
      <c r="B27" s="48">
        <f>data!A20</f>
        <v>17</v>
      </c>
      <c r="C27" s="50" t="str">
        <f>data!B20</f>
        <v>MAIRE-HENSGE Heinz</v>
      </c>
      <c r="D27" s="51" t="str">
        <f>data!C20</f>
        <v>GER</v>
      </c>
      <c r="E27" s="26">
        <f>data!P20</f>
        <v>103.4</v>
      </c>
      <c r="F27" s="56">
        <f t="shared" si="0"/>
        <v>155.10000000000002</v>
      </c>
      <c r="G27" s="26"/>
      <c r="H27" s="27"/>
    </row>
    <row r="28" spans="1:8" ht="13.5" customHeight="1">
      <c r="A28" s="35">
        <v>20</v>
      </c>
      <c r="B28" s="48">
        <f>data!A56</f>
        <v>68</v>
      </c>
      <c r="C28" s="50" t="str">
        <f>data!B56</f>
        <v>GRUNIGER Freddi</v>
      </c>
      <c r="D28" s="51" t="str">
        <f>data!C56</f>
        <v>CHE</v>
      </c>
      <c r="E28" s="26">
        <f>data!P56</f>
        <v>102.36</v>
      </c>
      <c r="F28" s="56">
        <f t="shared" si="0"/>
        <v>153.54</v>
      </c>
      <c r="G28" s="26"/>
      <c r="H28" s="31"/>
    </row>
    <row r="29" spans="1:8" ht="13.5" customHeight="1">
      <c r="A29" s="35">
        <v>21</v>
      </c>
      <c r="B29" s="48">
        <f>data!A78</f>
        <v>106</v>
      </c>
      <c r="C29" s="50" t="str">
        <f>data!B78</f>
        <v>OKAMOTO Kenji</v>
      </c>
      <c r="D29" s="51" t="str">
        <f>data!C78</f>
        <v>JPN</v>
      </c>
      <c r="E29" s="26">
        <f>data!P78</f>
        <v>102.05</v>
      </c>
      <c r="F29" s="56">
        <f t="shared" si="0"/>
        <v>153.075</v>
      </c>
      <c r="G29" s="26"/>
      <c r="H29" s="31"/>
    </row>
    <row r="30" spans="1:8" ht="13.5" customHeight="1">
      <c r="A30" s="35">
        <v>22</v>
      </c>
      <c r="B30" s="48">
        <f>data!A9</f>
        <v>1</v>
      </c>
      <c r="C30" s="50" t="str">
        <f>data!B9</f>
        <v>HOWLETT Colin</v>
      </c>
      <c r="D30" s="51" t="str">
        <f>data!C9</f>
        <v>GBR</v>
      </c>
      <c r="E30" s="26">
        <f>data!P9</f>
        <v>101.81</v>
      </c>
      <c r="F30" s="56">
        <f t="shared" si="0"/>
        <v>152.715</v>
      </c>
      <c r="G30" s="26"/>
      <c r="H30" s="31"/>
    </row>
    <row r="31" spans="1:8" ht="13.5" customHeight="1">
      <c r="A31" s="35">
        <v>23</v>
      </c>
      <c r="B31" s="48">
        <f>data!A70</f>
        <v>92</v>
      </c>
      <c r="C31" s="50" t="str">
        <f>data!B70</f>
        <v>OSTERBERG Henrik</v>
      </c>
      <c r="D31" s="51" t="str">
        <f>data!C70</f>
        <v>SWE</v>
      </c>
      <c r="E31" s="26">
        <f>data!P70</f>
        <v>101.79</v>
      </c>
      <c r="F31" s="56">
        <f t="shared" si="0"/>
        <v>152.685</v>
      </c>
      <c r="G31" s="26"/>
      <c r="H31" s="31"/>
    </row>
    <row r="32" spans="1:8" ht="13.5" customHeight="1">
      <c r="A32" s="35">
        <v>24</v>
      </c>
      <c r="B32" s="48">
        <f>data!A49</f>
        <v>61</v>
      </c>
      <c r="C32" s="50" t="str">
        <f>data!B49</f>
        <v>LEXA Patrik</v>
      </c>
      <c r="D32" s="51" t="str">
        <f>data!C49</f>
        <v>CZE</v>
      </c>
      <c r="E32" s="26">
        <f>data!P49</f>
        <v>101.63</v>
      </c>
      <c r="F32" s="56">
        <f t="shared" si="0"/>
        <v>152.445</v>
      </c>
      <c r="G32" s="26"/>
      <c r="H32" s="31"/>
    </row>
    <row r="33" spans="1:8" ht="13.5" customHeight="1">
      <c r="A33" s="35">
        <v>25</v>
      </c>
      <c r="B33" s="48">
        <f>data!A53</f>
        <v>65</v>
      </c>
      <c r="C33" s="50" t="str">
        <f>data!B53</f>
        <v>KARLSEN Rolf-Magne</v>
      </c>
      <c r="D33" s="51" t="str">
        <f>data!C53</f>
        <v>NOR</v>
      </c>
      <c r="E33" s="26">
        <f>data!P53</f>
        <v>101.47</v>
      </c>
      <c r="F33" s="56">
        <f t="shared" si="0"/>
        <v>152.20499999999998</v>
      </c>
      <c r="G33" s="26"/>
      <c r="H33" s="31"/>
    </row>
    <row r="34" spans="1:8" ht="13.5" customHeight="1">
      <c r="A34" s="35">
        <v>26</v>
      </c>
      <c r="B34" s="48">
        <f>data!A22</f>
        <v>19</v>
      </c>
      <c r="C34" s="50" t="str">
        <f>data!B22</f>
        <v>MESZAROS Jan</v>
      </c>
      <c r="D34" s="51" t="str">
        <f>data!C22</f>
        <v>SVK</v>
      </c>
      <c r="E34" s="26">
        <f>data!P22</f>
        <v>101.17</v>
      </c>
      <c r="F34" s="56">
        <f t="shared" si="0"/>
        <v>151.755</v>
      </c>
      <c r="G34" s="26"/>
      <c r="H34" s="31"/>
    </row>
    <row r="35" spans="1:8" ht="13.5" customHeight="1">
      <c r="A35" s="35">
        <v>27</v>
      </c>
      <c r="B35" s="48">
        <f>data!A14</f>
        <v>6</v>
      </c>
      <c r="C35" s="50" t="str">
        <f>data!B14</f>
        <v>ERICSSON Lars-Erik</v>
      </c>
      <c r="D35" s="51" t="str">
        <f>data!C14</f>
        <v>SWE</v>
      </c>
      <c r="E35" s="26">
        <f>data!P14</f>
        <v>100.85</v>
      </c>
      <c r="F35" s="56">
        <f t="shared" si="0"/>
        <v>151.27499999999998</v>
      </c>
      <c r="G35" s="26"/>
      <c r="H35" s="31"/>
    </row>
    <row r="36" spans="1:7" ht="13.5" customHeight="1">
      <c r="A36" s="35">
        <v>28</v>
      </c>
      <c r="B36" s="48">
        <f>data!A40</f>
        <v>47</v>
      </c>
      <c r="C36" s="50" t="str">
        <f>data!B40</f>
        <v>MICHALIK Karol</v>
      </c>
      <c r="D36" s="51" t="str">
        <f>data!C40</f>
        <v>SVK</v>
      </c>
      <c r="E36" s="26">
        <f>data!P40</f>
        <v>100.71</v>
      </c>
      <c r="F36" s="56">
        <f t="shared" si="0"/>
        <v>151.065</v>
      </c>
      <c r="G36" s="26"/>
    </row>
    <row r="37" spans="1:7" ht="13.5" customHeight="1">
      <c r="A37" s="35">
        <v>29</v>
      </c>
      <c r="B37" s="48">
        <f>data!A45</f>
        <v>52</v>
      </c>
      <c r="C37" s="50" t="str">
        <f>data!B45</f>
        <v>IWAI Takayasu</v>
      </c>
      <c r="D37" s="51" t="str">
        <f>data!C45</f>
        <v>JPN</v>
      </c>
      <c r="E37" s="26">
        <f>data!P45</f>
        <v>100.63</v>
      </c>
      <c r="F37" s="56">
        <f t="shared" si="0"/>
        <v>150.945</v>
      </c>
      <c r="G37" s="26"/>
    </row>
    <row r="38" spans="1:7" ht="13.5" customHeight="1">
      <c r="A38" s="35">
        <v>30</v>
      </c>
      <c r="B38" s="48">
        <f>data!A77</f>
        <v>99</v>
      </c>
      <c r="C38" s="50" t="str">
        <f>data!B77</f>
        <v>KREJCI Miloslav</v>
      </c>
      <c r="D38" s="51" t="str">
        <f>data!C77</f>
        <v>CZE</v>
      </c>
      <c r="E38" s="26">
        <f>data!P77</f>
        <v>100.59</v>
      </c>
      <c r="F38" s="56">
        <f t="shared" si="0"/>
        <v>150.885</v>
      </c>
      <c r="G38" s="26"/>
    </row>
    <row r="39" spans="1:7" ht="13.5" customHeight="1">
      <c r="A39" s="35">
        <v>31</v>
      </c>
      <c r="B39" s="48">
        <f>data!A63</f>
        <v>80</v>
      </c>
      <c r="C39" s="50" t="str">
        <f>data!B63</f>
        <v>NAHLIK Rastislav</v>
      </c>
      <c r="D39" s="51" t="str">
        <f>data!C63</f>
        <v>SVK</v>
      </c>
      <c r="E39" s="26">
        <f>data!P63</f>
        <v>100.09</v>
      </c>
      <c r="F39" s="56">
        <f t="shared" si="0"/>
        <v>150.135</v>
      </c>
      <c r="G39" s="26"/>
    </row>
    <row r="40" spans="1:7" ht="13.5" customHeight="1">
      <c r="A40" s="35">
        <v>32</v>
      </c>
      <c r="B40" s="48">
        <f>data!A87</f>
        <v>115</v>
      </c>
      <c r="C40" s="50" t="str">
        <f>data!B87</f>
        <v>MESZAROS Juraj</v>
      </c>
      <c r="D40" s="51" t="str">
        <f>data!C87</f>
        <v>SVK</v>
      </c>
      <c r="E40" s="26">
        <f>data!P87</f>
        <v>99.26</v>
      </c>
      <c r="F40" s="56">
        <f t="shared" si="0"/>
        <v>148.89000000000001</v>
      </c>
      <c r="G40" s="26"/>
    </row>
    <row r="41" spans="1:7" ht="13.5" customHeight="1">
      <c r="A41" s="35">
        <v>33</v>
      </c>
      <c r="B41" s="48">
        <f>data!A35</f>
        <v>37</v>
      </c>
      <c r="C41" s="50" t="str">
        <f>data!B35</f>
        <v>LUXA Jan</v>
      </c>
      <c r="D41" s="51" t="str">
        <f>data!C35</f>
        <v>CZE</v>
      </c>
      <c r="E41" s="26">
        <f>data!P35</f>
        <v>99.12</v>
      </c>
      <c r="F41" s="56">
        <f aca="true" t="shared" si="1" ref="F41:F62">PRODUCT(E41,1.5)</f>
        <v>148.68</v>
      </c>
      <c r="G41" s="26"/>
    </row>
    <row r="42" spans="1:7" ht="13.5" customHeight="1">
      <c r="A42" s="35">
        <v>34</v>
      </c>
      <c r="B42" s="48">
        <f>data!A44</f>
        <v>51</v>
      </c>
      <c r="C42" s="50" t="str">
        <f>data!B44</f>
        <v>BLASCO Francisco</v>
      </c>
      <c r="D42" s="51" t="str">
        <f>data!C44</f>
        <v>ESP</v>
      </c>
      <c r="E42" s="26">
        <f>data!P44</f>
        <v>98.34</v>
      </c>
      <c r="F42" s="56">
        <f t="shared" si="1"/>
        <v>147.51</v>
      </c>
      <c r="G42" s="26"/>
    </row>
    <row r="43" spans="1:7" ht="13.5" customHeight="1">
      <c r="A43" s="35">
        <v>35</v>
      </c>
      <c r="B43" s="48">
        <f>data!A38</f>
        <v>40</v>
      </c>
      <c r="C43" s="50" t="str">
        <f>data!B38</f>
        <v>ODAGIRI Sakae</v>
      </c>
      <c r="D43" s="51" t="str">
        <f>data!C38</f>
        <v>JPN</v>
      </c>
      <c r="E43" s="26">
        <f>data!P38</f>
        <v>98.18</v>
      </c>
      <c r="F43" s="56">
        <f t="shared" si="1"/>
        <v>147.27</v>
      </c>
      <c r="G43" s="26"/>
    </row>
    <row r="44" spans="1:7" ht="13.5" customHeight="1">
      <c r="A44" s="35">
        <v>36</v>
      </c>
      <c r="B44" s="48">
        <f>data!A69</f>
        <v>87</v>
      </c>
      <c r="C44" s="50" t="str">
        <f>data!B69</f>
        <v>KNEUBUCHLER Hans-Ueli</v>
      </c>
      <c r="D44" s="51" t="str">
        <f>data!C69</f>
        <v>CHE</v>
      </c>
      <c r="E44" s="26">
        <f>data!P69</f>
        <v>97.94</v>
      </c>
      <c r="F44" s="56">
        <f t="shared" si="1"/>
        <v>146.91</v>
      </c>
      <c r="G44" s="26"/>
    </row>
    <row r="45" spans="1:7" ht="13.5" customHeight="1">
      <c r="A45" s="35">
        <v>37</v>
      </c>
      <c r="B45" s="48">
        <f>data!A66</f>
        <v>83</v>
      </c>
      <c r="C45" s="50" t="str">
        <f>data!B66</f>
        <v>PUIGVI Juan</v>
      </c>
      <c r="D45" s="51" t="str">
        <f>data!C66</f>
        <v>ESP</v>
      </c>
      <c r="E45" s="26">
        <f>data!P66</f>
        <v>97.88</v>
      </c>
      <c r="F45" s="56">
        <f t="shared" si="1"/>
        <v>146.82</v>
      </c>
      <c r="G45" s="26"/>
    </row>
    <row r="46" spans="1:7" ht="13.5" customHeight="1">
      <c r="A46" s="35">
        <v>38</v>
      </c>
      <c r="B46" s="48">
        <f>data!A34</f>
        <v>36</v>
      </c>
      <c r="C46" s="50" t="str">
        <f>data!B34</f>
        <v>PAPRZYCKI Janusz</v>
      </c>
      <c r="D46" s="51" t="str">
        <f>data!C34</f>
        <v>POL</v>
      </c>
      <c r="E46" s="26">
        <f>data!P34</f>
        <v>97.26</v>
      </c>
      <c r="F46" s="56">
        <f t="shared" si="1"/>
        <v>145.89000000000001</v>
      </c>
      <c r="G46" s="26"/>
    </row>
    <row r="47" spans="1:7" ht="13.5" customHeight="1">
      <c r="A47" s="35">
        <v>39</v>
      </c>
      <c r="B47" s="48">
        <f>data!A13</f>
        <v>5</v>
      </c>
      <c r="C47" s="50" t="str">
        <f>data!B13</f>
        <v>HERNANDEZ Leandro</v>
      </c>
      <c r="D47" s="51" t="str">
        <f>data!C13</f>
        <v>ESP</v>
      </c>
      <c r="E47" s="26">
        <f>data!P13</f>
        <v>96.91</v>
      </c>
      <c r="F47" s="56">
        <f t="shared" si="1"/>
        <v>145.365</v>
      </c>
      <c r="G47" s="26"/>
    </row>
    <row r="48" spans="1:7" ht="13.5" customHeight="1">
      <c r="A48" s="35">
        <v>40</v>
      </c>
      <c r="B48" s="48">
        <f>data!A79</f>
        <v>107</v>
      </c>
      <c r="C48" s="50" t="str">
        <f>data!B79</f>
        <v>MITTEL Henry</v>
      </c>
      <c r="D48" s="51" t="str">
        <f>data!C79</f>
        <v>USA</v>
      </c>
      <c r="E48" s="26">
        <f>data!P79</f>
        <v>95.81</v>
      </c>
      <c r="F48" s="56">
        <f t="shared" si="1"/>
        <v>143.715</v>
      </c>
      <c r="G48" s="26"/>
    </row>
    <row r="49" spans="1:7" ht="13.5" customHeight="1">
      <c r="A49" s="35">
        <v>41</v>
      </c>
      <c r="B49" s="48">
        <f>data!A16</f>
        <v>8</v>
      </c>
      <c r="C49" s="50" t="str">
        <f>data!B16</f>
        <v>STOPA Paweł</v>
      </c>
      <c r="D49" s="51" t="str">
        <f>data!C16</f>
        <v>POL</v>
      </c>
      <c r="E49" s="26">
        <f>data!P16</f>
        <v>94.53</v>
      </c>
      <c r="F49" s="56">
        <f t="shared" si="1"/>
        <v>141.79500000000002</v>
      </c>
      <c r="G49" s="26"/>
    </row>
    <row r="50" spans="1:7" ht="13.5" customHeight="1">
      <c r="A50" s="35">
        <v>42</v>
      </c>
      <c r="B50" s="48">
        <f>data!A19</f>
        <v>16</v>
      </c>
      <c r="C50" s="50" t="str">
        <f>data!B19</f>
        <v>WATERS John</v>
      </c>
      <c r="D50" s="51" t="str">
        <f>data!C19</f>
        <v>AUS</v>
      </c>
      <c r="E50" s="26">
        <f>data!P19</f>
        <v>93.12</v>
      </c>
      <c r="F50" s="56">
        <f t="shared" si="1"/>
        <v>139.68</v>
      </c>
      <c r="G50" s="26"/>
    </row>
    <row r="51" spans="1:7" ht="13.5" customHeight="1">
      <c r="A51" s="35">
        <v>43</v>
      </c>
      <c r="B51" s="48">
        <f>data!A82</f>
        <v>110</v>
      </c>
      <c r="C51" s="50" t="str">
        <f>data!B82</f>
        <v>LUSSI Gerhard</v>
      </c>
      <c r="D51" s="51" t="str">
        <f>data!C82</f>
        <v>CHE</v>
      </c>
      <c r="E51" s="26">
        <f>data!P82</f>
        <v>92.36</v>
      </c>
      <c r="F51" s="56">
        <f t="shared" si="1"/>
        <v>138.54</v>
      </c>
      <c r="G51" s="26"/>
    </row>
    <row r="52" spans="1:7" ht="13.5" customHeight="1">
      <c r="A52" s="35">
        <v>44</v>
      </c>
      <c r="B52" s="48">
        <f>data!A58</f>
        <v>70</v>
      </c>
      <c r="C52" s="50" t="str">
        <f>data!B58</f>
        <v>HASSING Peter</v>
      </c>
      <c r="D52" s="51" t="str">
        <f>data!C58</f>
        <v>CHE</v>
      </c>
      <c r="E52" s="26">
        <f>data!P58</f>
        <v>91.72</v>
      </c>
      <c r="F52" s="56">
        <f t="shared" si="1"/>
        <v>137.57999999999998</v>
      </c>
      <c r="G52" s="26"/>
    </row>
    <row r="53" spans="1:7" ht="13.5" customHeight="1">
      <c r="A53" s="35">
        <v>45</v>
      </c>
      <c r="B53" s="48">
        <f>data!A61</f>
        <v>78</v>
      </c>
      <c r="C53" s="50" t="str">
        <f>data!B61</f>
        <v>SAKURAI Akihiko</v>
      </c>
      <c r="D53" s="51" t="str">
        <f>data!C61</f>
        <v>JPN</v>
      </c>
      <c r="E53" s="26">
        <f>data!P61</f>
        <v>89.25</v>
      </c>
      <c r="F53" s="56">
        <f t="shared" si="1"/>
        <v>133.875</v>
      </c>
      <c r="G53" s="26"/>
    </row>
    <row r="54" spans="1:7" ht="13.5" customHeight="1">
      <c r="A54" s="35">
        <v>46</v>
      </c>
      <c r="B54" s="48">
        <f>data!A46</f>
        <v>53</v>
      </c>
      <c r="C54" s="50" t="str">
        <f>data!B46</f>
        <v>LINDQUIST Mathias</v>
      </c>
      <c r="D54" s="51" t="str">
        <f>data!C46</f>
        <v>SWE</v>
      </c>
      <c r="E54" s="26">
        <f>data!P46</f>
        <v>82.29</v>
      </c>
      <c r="F54" s="56">
        <f t="shared" si="1"/>
        <v>123.435</v>
      </c>
      <c r="G54" s="26"/>
    </row>
    <row r="55" spans="1:7" ht="13.5" customHeight="1">
      <c r="A55" s="35">
        <v>54</v>
      </c>
      <c r="B55" s="48">
        <f>data!A15</f>
        <v>7</v>
      </c>
      <c r="C55" s="50" t="str">
        <f>data!B15</f>
        <v>GATTERMAIER Werner</v>
      </c>
      <c r="D55" s="51" t="str">
        <f>data!C15</f>
        <v>AUT</v>
      </c>
      <c r="E55" s="26">
        <f>data!P15</f>
        <v>0</v>
      </c>
      <c r="F55" s="56">
        <f t="shared" si="1"/>
        <v>0</v>
      </c>
      <c r="G55" s="26"/>
    </row>
    <row r="56" spans="1:7" ht="13.5" customHeight="1">
      <c r="A56" s="35">
        <v>54</v>
      </c>
      <c r="B56" s="48">
        <f>data!A17</f>
        <v>9</v>
      </c>
      <c r="C56" s="50" t="str">
        <f>data!B17</f>
        <v>OHATA Naoaki</v>
      </c>
      <c r="D56" s="51" t="str">
        <f>data!C17</f>
        <v>JPN</v>
      </c>
      <c r="E56" s="26">
        <f>data!P17</f>
        <v>0</v>
      </c>
      <c r="F56" s="56">
        <f t="shared" si="1"/>
        <v>0</v>
      </c>
      <c r="G56" s="26"/>
    </row>
    <row r="57" spans="1:7" ht="13.5" customHeight="1">
      <c r="A57" s="35">
        <v>54</v>
      </c>
      <c r="B57" s="48">
        <f>data!A21</f>
        <v>18</v>
      </c>
      <c r="C57" s="50" t="str">
        <f>data!B21</f>
        <v>NOGA Marek</v>
      </c>
      <c r="D57" s="51" t="str">
        <f>data!C21</f>
        <v>POL</v>
      </c>
      <c r="E57" s="26">
        <f>data!P21</f>
        <v>0</v>
      </c>
      <c r="F57" s="56">
        <f t="shared" si="1"/>
        <v>0</v>
      </c>
      <c r="G57" s="26"/>
    </row>
    <row r="58" spans="1:7" ht="13.5" customHeight="1">
      <c r="A58" s="35">
        <v>54</v>
      </c>
      <c r="B58" s="48">
        <f>data!A23</f>
        <v>20</v>
      </c>
      <c r="C58" s="50" t="str">
        <f>data!B23</f>
        <v>KATO Shinji</v>
      </c>
      <c r="D58" s="51" t="str">
        <f>data!C23</f>
        <v>JPN</v>
      </c>
      <c r="E58" s="26">
        <f>data!P23</f>
        <v>0</v>
      </c>
      <c r="F58" s="56">
        <f t="shared" si="1"/>
        <v>0</v>
      </c>
      <c r="G58" s="26"/>
    </row>
    <row r="59" spans="1:7" ht="13.5" customHeight="1">
      <c r="A59" s="35">
        <v>54</v>
      </c>
      <c r="B59" s="48">
        <f>data!A26</f>
        <v>23</v>
      </c>
      <c r="C59" s="50" t="str">
        <f>data!B26</f>
        <v>COREY Heath</v>
      </c>
      <c r="D59" s="51" t="str">
        <f>data!C26</f>
        <v>AUS</v>
      </c>
      <c r="E59" s="26">
        <f>data!P26</f>
        <v>0</v>
      </c>
      <c r="F59" s="56">
        <f t="shared" si="1"/>
        <v>0</v>
      </c>
      <c r="G59" s="26"/>
    </row>
    <row r="60" spans="1:7" ht="13.5" customHeight="1">
      <c r="A60" s="35">
        <v>54</v>
      </c>
      <c r="B60" s="48">
        <f>data!A62</f>
        <v>79</v>
      </c>
      <c r="C60" s="50" t="str">
        <f>data!B62</f>
        <v>MILLER Andy</v>
      </c>
      <c r="D60" s="51" t="str">
        <f>data!C62</f>
        <v>GBR</v>
      </c>
      <c r="E60" s="26">
        <f>data!P62</f>
        <v>0</v>
      </c>
      <c r="F60" s="56">
        <f t="shared" si="1"/>
        <v>0</v>
      </c>
      <c r="G60" s="26"/>
    </row>
    <row r="61" spans="1:7" ht="13.5" customHeight="1">
      <c r="A61" s="35">
        <v>54</v>
      </c>
      <c r="B61" s="48">
        <f>data!A68</f>
        <v>85</v>
      </c>
      <c r="C61" s="50" t="str">
        <f>data!B68</f>
        <v>PAPRZYCKI Paweł</v>
      </c>
      <c r="D61" s="51" t="str">
        <f>data!C68</f>
        <v>POL</v>
      </c>
      <c r="E61" s="26">
        <f>data!P68</f>
        <v>0</v>
      </c>
      <c r="F61" s="56">
        <f t="shared" si="1"/>
        <v>0</v>
      </c>
      <c r="G61" s="26"/>
    </row>
    <row r="62" spans="1:7" ht="13.5" customHeight="1">
      <c r="A62" s="35">
        <v>54</v>
      </c>
      <c r="B62" s="48">
        <f>data!A75</f>
        <v>97</v>
      </c>
      <c r="C62" s="50" t="str">
        <f>data!B75</f>
        <v>MESZAROS Robert</v>
      </c>
      <c r="D62" s="51" t="str">
        <f>data!C75</f>
        <v>SVK</v>
      </c>
      <c r="E62" s="26">
        <f>data!P75</f>
        <v>0</v>
      </c>
      <c r="F62" s="56">
        <f t="shared" si="1"/>
        <v>0</v>
      </c>
      <c r="G62" s="26"/>
    </row>
    <row r="63" ht="10.5" customHeight="1"/>
    <row r="64" spans="2:7" ht="12.75">
      <c r="B64" s="36" t="s">
        <v>43</v>
      </c>
      <c r="C64" s="36"/>
      <c r="E64" s="37"/>
      <c r="F64" s="124" t="s">
        <v>44</v>
      </c>
      <c r="G64" s="124"/>
    </row>
    <row r="65" spans="2:7" ht="12.75">
      <c r="B65" s="43" t="s">
        <v>45</v>
      </c>
      <c r="C65" s="40"/>
      <c r="E65" s="41"/>
      <c r="F65" s="123" t="s">
        <v>194</v>
      </c>
      <c r="G65" s="123"/>
    </row>
    <row r="67" spans="6:7" ht="12.75">
      <c r="F67" s="35"/>
      <c r="G67" s="35"/>
    </row>
    <row r="68" spans="3:7" ht="12.75">
      <c r="C68" s="43"/>
      <c r="F68" s="38"/>
      <c r="G68" s="38"/>
    </row>
  </sheetData>
  <sheetProtection password="DB3B" sheet="1" objects="1" scenarios="1"/>
  <mergeCells count="8">
    <mergeCell ref="F64:G64"/>
    <mergeCell ref="F65:G65"/>
    <mergeCell ref="C5:G5"/>
    <mergeCell ref="A6:E6"/>
    <mergeCell ref="B1:F1"/>
    <mergeCell ref="D4:F4"/>
    <mergeCell ref="B3:G3"/>
    <mergeCell ref="B2:G2"/>
  </mergeCells>
  <conditionalFormatting sqref="H13">
    <cfRule type="cellIs" priority="1" dxfId="0" operator="greaterThanOrEqual" stopIfTrue="1">
      <formula>56.47</formula>
    </cfRule>
  </conditionalFormatting>
  <conditionalFormatting sqref="E9:E62">
    <cfRule type="cellIs" priority="2" dxfId="1" operator="greaterThanOrEqual" stopIfTrue="1">
      <formula>119.41</formula>
    </cfRule>
  </conditionalFormatting>
  <printOptions/>
  <pageMargins left="1.5748031496062993" right="0.3937007874015748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311"/>
  <dimension ref="A1:AC93"/>
  <sheetViews>
    <sheetView workbookViewId="0" topLeftCell="A1">
      <selection activeCell="B1" sqref="A1:I16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25390625" style="0" hidden="1" customWidth="1"/>
    <col min="5" max="6" width="11.75390625" style="0" customWidth="1"/>
    <col min="7" max="7" width="9.75390625" style="0" customWidth="1"/>
    <col min="8" max="8" width="10.75390625" style="0" customWidth="1"/>
    <col min="9" max="9" width="12.75390625" style="0" customWidth="1"/>
    <col min="10" max="10" width="11.75390625" style="0" customWidth="1"/>
    <col min="11" max="11" width="7.875" style="0" hidden="1" customWidth="1"/>
    <col min="12" max="15" width="6.75390625" style="0" customWidth="1"/>
    <col min="16" max="16" width="14.875" style="0" bestFit="1" customWidth="1"/>
  </cols>
  <sheetData>
    <row r="1" spans="2:9" ht="15" customHeight="1">
      <c r="B1" s="102"/>
      <c r="C1" s="102"/>
      <c r="D1" s="102"/>
      <c r="E1" s="102"/>
      <c r="F1" s="102"/>
      <c r="G1" s="102"/>
      <c r="H1" s="102"/>
      <c r="I1" s="102"/>
    </row>
    <row r="2" spans="1:11" ht="12" customHeight="1">
      <c r="A2" s="121" t="s">
        <v>174</v>
      </c>
      <c r="B2" s="121"/>
      <c r="C2" s="121"/>
      <c r="D2" s="121"/>
      <c r="E2" s="121"/>
      <c r="F2" s="121"/>
      <c r="G2" s="121"/>
      <c r="H2" s="121"/>
      <c r="I2" s="121"/>
      <c r="J2" s="66"/>
      <c r="K2" s="62"/>
    </row>
    <row r="3" spans="1:11" ht="12" customHeight="1">
      <c r="A3" s="104" t="s">
        <v>76</v>
      </c>
      <c r="B3" s="104"/>
      <c r="C3" s="104"/>
      <c r="D3" s="104"/>
      <c r="E3" s="104"/>
      <c r="F3" s="104"/>
      <c r="G3" s="104"/>
      <c r="H3" s="104"/>
      <c r="I3" s="104"/>
      <c r="J3" s="61"/>
      <c r="K3" s="61"/>
    </row>
    <row r="4" spans="2:11" ht="18" customHeight="1">
      <c r="B4" s="1"/>
      <c r="C4" s="17"/>
      <c r="D4" s="17"/>
      <c r="E4" s="17"/>
      <c r="F4" s="122" t="s">
        <v>70</v>
      </c>
      <c r="G4" s="122"/>
      <c r="H4" s="122"/>
      <c r="I4" s="122"/>
      <c r="J4" s="17"/>
      <c r="K4" s="17"/>
    </row>
    <row r="5" spans="1:11" ht="18" customHeight="1">
      <c r="A5" s="131" t="s">
        <v>183</v>
      </c>
      <c r="B5" s="131"/>
      <c r="C5" s="131"/>
      <c r="D5" s="131"/>
      <c r="E5" s="131"/>
      <c r="F5" s="131"/>
      <c r="G5" s="17"/>
      <c r="H5" s="17"/>
      <c r="I5" s="17"/>
      <c r="J5" s="16"/>
      <c r="K5" s="16"/>
    </row>
    <row r="6" spans="2:11" ht="13.5" customHeight="1">
      <c r="B6" s="55"/>
      <c r="C6" s="1"/>
      <c r="D6" s="55"/>
      <c r="E6" s="55"/>
      <c r="F6" s="55"/>
      <c r="G6" s="55"/>
      <c r="H6" s="55"/>
      <c r="I6" s="55"/>
      <c r="J6" s="16"/>
      <c r="K6" s="16"/>
    </row>
    <row r="7" spans="1:10" ht="24" customHeight="1">
      <c r="A7" s="19" t="s">
        <v>57</v>
      </c>
      <c r="B7" s="19" t="s">
        <v>1</v>
      </c>
      <c r="C7" s="19" t="s">
        <v>77</v>
      </c>
      <c r="D7" s="19" t="s">
        <v>48</v>
      </c>
      <c r="E7" s="19" t="s">
        <v>78</v>
      </c>
      <c r="F7" s="49" t="s">
        <v>67</v>
      </c>
      <c r="G7" s="49" t="s">
        <v>68</v>
      </c>
      <c r="H7" s="49" t="s">
        <v>69</v>
      </c>
      <c r="I7" s="19" t="s">
        <v>182</v>
      </c>
      <c r="J7" s="20"/>
    </row>
    <row r="8" spans="1:15" ht="9" customHeight="1">
      <c r="A8" s="21"/>
      <c r="B8" s="21"/>
      <c r="C8" s="22"/>
      <c r="D8" s="22"/>
      <c r="E8" s="22"/>
      <c r="F8" s="21"/>
      <c r="G8" s="21"/>
      <c r="H8" s="21"/>
      <c r="I8" s="21"/>
      <c r="J8" s="23"/>
      <c r="O8" s="24"/>
    </row>
    <row r="9" spans="1:29" ht="19.5" customHeight="1">
      <c r="A9" s="133">
        <v>1</v>
      </c>
      <c r="B9" s="96">
        <f>data!A49</f>
        <v>61</v>
      </c>
      <c r="C9" s="132" t="str">
        <f>data!B49</f>
        <v>LEXA Patrik</v>
      </c>
      <c r="D9" s="96" t="e">
        <f>data!#REF!</f>
        <v>#REF!</v>
      </c>
      <c r="E9" s="96" t="str">
        <f>data!C49</f>
        <v>CZE</v>
      </c>
      <c r="F9" s="97">
        <f>results!D48+results!G48+results!H48+results!I48+results!K48</f>
        <v>541.105</v>
      </c>
      <c r="G9" s="92">
        <f>results!N48</f>
        <v>158.5</v>
      </c>
      <c r="H9" s="97">
        <f>results!P48</f>
        <v>152.445</v>
      </c>
      <c r="I9" s="97">
        <f>SUM(F9:H9)</f>
        <v>852.05</v>
      </c>
      <c r="J9" s="27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9.5" customHeight="1">
      <c r="A10" s="133">
        <v>2</v>
      </c>
      <c r="B10" s="96">
        <f>data!A80</f>
        <v>108</v>
      </c>
      <c r="C10" s="132" t="str">
        <f>data!B80</f>
        <v>NAGEL Jens</v>
      </c>
      <c r="D10" s="96" t="e">
        <f>data!#REF!</f>
        <v>#REF!</v>
      </c>
      <c r="E10" s="96" t="str">
        <f>data!C80</f>
        <v>GER</v>
      </c>
      <c r="F10" s="97">
        <f>results!D79+results!G79+results!H79+results!I79+results!K79</f>
        <v>527.275</v>
      </c>
      <c r="G10" s="92">
        <f>results!N79</f>
        <v>157.24</v>
      </c>
      <c r="H10" s="97">
        <f>results!P79</f>
        <v>165.79500000000002</v>
      </c>
      <c r="I10" s="97">
        <f>SUM(F10:H10)</f>
        <v>850.31</v>
      </c>
      <c r="J10" s="27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9.5" customHeight="1">
      <c r="A11" s="133">
        <v>3</v>
      </c>
      <c r="B11" s="96">
        <f>data!A27</f>
        <v>24</v>
      </c>
      <c r="C11" s="132" t="str">
        <f>data!B27</f>
        <v>KOBLIHA Karel</v>
      </c>
      <c r="D11" s="96" t="e">
        <f>data!#REF!</f>
        <v>#REF!</v>
      </c>
      <c r="E11" s="96" t="str">
        <f>data!C27</f>
        <v>CZE</v>
      </c>
      <c r="F11" s="97">
        <f>results!D26+results!G26+results!H26+results!I26+results!K26</f>
        <v>519.935</v>
      </c>
      <c r="G11" s="92">
        <f>results!N26</f>
        <v>154.91</v>
      </c>
      <c r="H11" s="97">
        <f>results!P26</f>
        <v>165.03</v>
      </c>
      <c r="I11" s="97">
        <f>SUM(F11:H11)</f>
        <v>839.8749999999999</v>
      </c>
      <c r="J11" s="27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3.5" customHeight="1">
      <c r="A12" s="133">
        <v>4</v>
      </c>
      <c r="B12" s="48">
        <f>data!A52</f>
        <v>64</v>
      </c>
      <c r="C12" s="59" t="str">
        <f>data!B52</f>
        <v>KUZA Jacek</v>
      </c>
      <c r="D12" s="48" t="e">
        <f>data!#REF!</f>
        <v>#REF!</v>
      </c>
      <c r="E12" s="48" t="str">
        <f>data!C52</f>
        <v>POL</v>
      </c>
      <c r="F12" s="56">
        <f>results!D51+results!G51+results!H51+results!I51+results!K51</f>
        <v>523.395</v>
      </c>
      <c r="G12" s="26">
        <f>results!N51</f>
        <v>153.76</v>
      </c>
      <c r="H12" s="56">
        <f>results!P51</f>
        <v>158.145</v>
      </c>
      <c r="I12" s="56">
        <f>SUM(F12:H12)</f>
        <v>835.3</v>
      </c>
      <c r="J12" s="27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3.5" customHeight="1">
      <c r="A13" s="133">
        <v>5</v>
      </c>
      <c r="B13" s="48">
        <f>data!A24</f>
        <v>21</v>
      </c>
      <c r="C13" s="59" t="str">
        <f>data!B24</f>
        <v>RAJEFF Steve</v>
      </c>
      <c r="D13" s="48" t="e">
        <f>data!#REF!</f>
        <v>#REF!</v>
      </c>
      <c r="E13" s="48" t="str">
        <f>data!C24</f>
        <v>USA</v>
      </c>
      <c r="F13" s="56">
        <f>results!D23+results!G23+results!H23+results!I23+results!K23</f>
        <v>523.86</v>
      </c>
      <c r="G13" s="26">
        <f>results!N23</f>
        <v>145.97</v>
      </c>
      <c r="H13" s="56">
        <f>results!P23</f>
        <v>163.125</v>
      </c>
      <c r="I13" s="56">
        <f>SUM(F13:H13)</f>
        <v>832.955</v>
      </c>
      <c r="J13" s="27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3.5" customHeight="1">
      <c r="A14" s="133">
        <v>6</v>
      </c>
      <c r="B14" s="48">
        <f>data!A54</f>
        <v>66</v>
      </c>
      <c r="C14" s="59" t="str">
        <f>data!B54</f>
        <v>VISSER Wibold</v>
      </c>
      <c r="D14" s="48" t="e">
        <f>data!#REF!</f>
        <v>#REF!</v>
      </c>
      <c r="E14" s="48" t="str">
        <f>data!C54</f>
        <v>GER</v>
      </c>
      <c r="F14" s="56">
        <f>results!D53+results!G53+results!H53+results!I53+results!K53</f>
        <v>512.59</v>
      </c>
      <c r="G14" s="26">
        <f>results!N53</f>
        <v>151.35000000000002</v>
      </c>
      <c r="H14" s="56">
        <f>results!P53</f>
        <v>167.355</v>
      </c>
      <c r="I14" s="56">
        <f>SUM(F14:H14)</f>
        <v>831.2950000000001</v>
      </c>
      <c r="J14" s="27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3.5" customHeight="1">
      <c r="A15" s="133">
        <v>7</v>
      </c>
      <c r="B15" s="48">
        <f>data!A43</f>
        <v>50</v>
      </c>
      <c r="C15" s="59" t="str">
        <f>data!B43</f>
        <v>STEIN Ralf</v>
      </c>
      <c r="D15" s="48" t="e">
        <f>data!#REF!</f>
        <v>#REF!</v>
      </c>
      <c r="E15" s="48" t="str">
        <f>data!C43</f>
        <v>GER</v>
      </c>
      <c r="F15" s="56">
        <f>results!D42+results!G42+results!H42+results!I42+results!K42</f>
        <v>526.94</v>
      </c>
      <c r="G15" s="26">
        <f>results!N42</f>
        <v>145.51</v>
      </c>
      <c r="H15" s="56">
        <f>results!P42</f>
        <v>156.60000000000002</v>
      </c>
      <c r="I15" s="56">
        <f>SUM(F15:H15)</f>
        <v>829.0500000000001</v>
      </c>
      <c r="J15" s="27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3.5" customHeight="1">
      <c r="A16" s="133">
        <v>8</v>
      </c>
      <c r="B16" s="48">
        <f>data!A81</f>
        <v>109</v>
      </c>
      <c r="C16" s="59" t="str">
        <f>data!B81</f>
        <v>LUXA Josef</v>
      </c>
      <c r="D16" s="48" t="e">
        <f>data!#REF!</f>
        <v>#REF!</v>
      </c>
      <c r="E16" s="48" t="str">
        <f>data!C81</f>
        <v>CZE</v>
      </c>
      <c r="F16" s="56">
        <f>results!D80+results!G80+results!H80+results!I80+results!K80</f>
        <v>514.3000000000001</v>
      </c>
      <c r="G16" s="26">
        <f>results!N80</f>
        <v>150.01</v>
      </c>
      <c r="H16" s="56">
        <f>results!P80</f>
        <v>159.69</v>
      </c>
      <c r="I16" s="56">
        <f>SUM(F16:H16)</f>
        <v>824</v>
      </c>
      <c r="J16" s="27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3.5" customHeight="1">
      <c r="A17" s="133">
        <v>9</v>
      </c>
      <c r="B17" s="48">
        <f>data!A41</f>
        <v>48</v>
      </c>
      <c r="C17" s="59" t="str">
        <f>data!B41</f>
        <v>LEXA Tomas</v>
      </c>
      <c r="D17" s="48" t="e">
        <f>data!#REF!</f>
        <v>#REF!</v>
      </c>
      <c r="E17" s="48" t="str">
        <f>data!C41</f>
        <v>CZE</v>
      </c>
      <c r="F17" s="56">
        <f>results!D40+results!G40+results!H40+results!I40+results!K40</f>
        <v>511.365</v>
      </c>
      <c r="G17" s="26">
        <f>results!N40</f>
        <v>154.55</v>
      </c>
      <c r="H17" s="56">
        <f>results!P40</f>
        <v>156.97500000000002</v>
      </c>
      <c r="I17" s="56">
        <f>SUM(F17:H17)</f>
        <v>822.89</v>
      </c>
      <c r="J17" s="27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3.5" customHeight="1">
      <c r="A18" s="133">
        <v>10</v>
      </c>
      <c r="B18" s="48">
        <f>data!A40</f>
        <v>47</v>
      </c>
      <c r="C18" s="59" t="str">
        <f>data!B40</f>
        <v>MICHALIK Karol</v>
      </c>
      <c r="D18" s="48" t="e">
        <f>data!#REF!</f>
        <v>#REF!</v>
      </c>
      <c r="E18" s="48" t="str">
        <f>data!C40</f>
        <v>SVK</v>
      </c>
      <c r="F18" s="56">
        <f>results!D39+results!G39+results!H39+results!I39+results!K39</f>
        <v>511.055</v>
      </c>
      <c r="G18" s="26">
        <f>results!N39</f>
        <v>157.43</v>
      </c>
      <c r="H18" s="56">
        <f>results!P39</f>
        <v>151.065</v>
      </c>
      <c r="I18" s="56">
        <f>SUM(F18:H18)</f>
        <v>819.55</v>
      </c>
      <c r="J18" s="27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3.5" customHeight="1">
      <c r="A19" s="133">
        <v>11</v>
      </c>
      <c r="B19" s="48">
        <f>data!A20</f>
        <v>17</v>
      </c>
      <c r="C19" s="59" t="str">
        <f>data!B20</f>
        <v>MAIRE-HENSGE Heinz</v>
      </c>
      <c r="D19" s="48" t="e">
        <f>data!#REF!</f>
        <v>#REF!</v>
      </c>
      <c r="E19" s="48" t="str">
        <f>data!C20</f>
        <v>GER</v>
      </c>
      <c r="F19" s="56">
        <f>results!D19+results!G19+results!H19+results!I19+results!K19</f>
        <v>521.88</v>
      </c>
      <c r="G19" s="26">
        <f>results!N19</f>
        <v>140.31</v>
      </c>
      <c r="H19" s="56">
        <f>results!P19</f>
        <v>155.10000000000002</v>
      </c>
      <c r="I19" s="56">
        <f>SUM(F19:H19)</f>
        <v>817.2900000000001</v>
      </c>
      <c r="J19" s="27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3.5" customHeight="1">
      <c r="A20" s="133">
        <v>12</v>
      </c>
      <c r="B20" s="48">
        <f>data!A47</f>
        <v>54</v>
      </c>
      <c r="C20" s="59" t="str">
        <f>data!B47</f>
        <v>TARGOSZ Włodzimierz</v>
      </c>
      <c r="D20" s="48" t="e">
        <f>data!#REF!</f>
        <v>#REF!</v>
      </c>
      <c r="E20" s="48" t="str">
        <f>data!C47</f>
        <v>POL</v>
      </c>
      <c r="F20" s="56">
        <f>results!D46+results!G46+results!H46+results!I46+results!K46</f>
        <v>499.72</v>
      </c>
      <c r="G20" s="26">
        <f>results!N46</f>
        <v>151.95999999999998</v>
      </c>
      <c r="H20" s="56">
        <f>results!P46</f>
        <v>164.895</v>
      </c>
      <c r="I20" s="56">
        <f>SUM(F20:H20)</f>
        <v>816.575</v>
      </c>
      <c r="J20" s="27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10" ht="13.5" customHeight="1">
      <c r="A21" s="133">
        <v>13</v>
      </c>
      <c r="B21" s="48">
        <f>data!A60</f>
        <v>77</v>
      </c>
      <c r="C21" s="59" t="str">
        <f>data!B60</f>
        <v>KLAUSLER Markus</v>
      </c>
      <c r="D21" s="48" t="e">
        <f>data!#REF!</f>
        <v>#REF!</v>
      </c>
      <c r="E21" s="48" t="str">
        <f>data!C60</f>
        <v>CHE</v>
      </c>
      <c r="F21" s="56">
        <f>results!D59+results!G59+results!H59+results!I59+results!K59</f>
        <v>498.72</v>
      </c>
      <c r="G21" s="26">
        <f>results!N59</f>
        <v>155.38</v>
      </c>
      <c r="H21" s="56">
        <f>results!P59</f>
        <v>157.62</v>
      </c>
      <c r="I21" s="56">
        <f>SUM(F21:H21)</f>
        <v>811.72</v>
      </c>
      <c r="J21" s="27"/>
    </row>
    <row r="22" spans="1:10" ht="13.5" customHeight="1">
      <c r="A22" s="133">
        <v>14</v>
      </c>
      <c r="B22" s="48">
        <f>data!A70</f>
        <v>92</v>
      </c>
      <c r="C22" s="59" t="str">
        <f>data!B70</f>
        <v>OSTERBERG Henrik</v>
      </c>
      <c r="D22" s="48" t="e">
        <f>data!#REF!</f>
        <v>#REF!</v>
      </c>
      <c r="E22" s="48" t="str">
        <f>data!C70</f>
        <v>SWE</v>
      </c>
      <c r="F22" s="56">
        <f>results!D69+results!G69+results!H69+results!I69+results!K69</f>
        <v>508.95000000000005</v>
      </c>
      <c r="G22" s="26">
        <f>results!N69</f>
        <v>147.89</v>
      </c>
      <c r="H22" s="56">
        <f>results!P69</f>
        <v>152.685</v>
      </c>
      <c r="I22" s="56">
        <f>SUM(F22:H22)</f>
        <v>809.5250000000001</v>
      </c>
      <c r="J22" s="27"/>
    </row>
    <row r="23" spans="1:10" ht="13.5" customHeight="1">
      <c r="A23" s="133">
        <v>15</v>
      </c>
      <c r="B23" s="48">
        <f>data!A35</f>
        <v>37</v>
      </c>
      <c r="C23" s="59" t="str">
        <f>data!B35</f>
        <v>LUXA Jan</v>
      </c>
      <c r="D23" s="48" t="e">
        <f>data!#REF!</f>
        <v>#REF!</v>
      </c>
      <c r="E23" s="48" t="str">
        <f>data!C35</f>
        <v>CZE</v>
      </c>
      <c r="F23" s="56">
        <f>results!D34+results!G34+results!H34+results!I34+results!K34</f>
        <v>514.765</v>
      </c>
      <c r="G23" s="26">
        <f>results!N34</f>
        <v>145.07999999999998</v>
      </c>
      <c r="H23" s="56">
        <f>results!P34</f>
        <v>148.68</v>
      </c>
      <c r="I23" s="56">
        <f>SUM(F23:H23)</f>
        <v>808.5250000000001</v>
      </c>
      <c r="J23" s="27"/>
    </row>
    <row r="24" spans="1:10" ht="13.5" customHeight="1">
      <c r="A24" s="133">
        <v>16</v>
      </c>
      <c r="B24" s="48">
        <f>data!A37</f>
        <v>39</v>
      </c>
      <c r="C24" s="59" t="str">
        <f>data!B37</f>
        <v>KELTERER Eeerk</v>
      </c>
      <c r="D24" s="48" t="e">
        <f>data!#REF!</f>
        <v>#REF!</v>
      </c>
      <c r="E24" s="48" t="str">
        <f>data!C37</f>
        <v>GER</v>
      </c>
      <c r="F24" s="56">
        <f>results!D36+results!G36+results!H36+results!I36+results!K36</f>
        <v>489.725</v>
      </c>
      <c r="G24" s="26">
        <f>results!N36</f>
        <v>153.34</v>
      </c>
      <c r="H24" s="56">
        <f>results!P36</f>
        <v>165.45</v>
      </c>
      <c r="I24" s="56">
        <f>SUM(F24:H24)</f>
        <v>808.5150000000001</v>
      </c>
      <c r="J24" s="27"/>
    </row>
    <row r="25" spans="1:10" ht="13.5" customHeight="1">
      <c r="A25" s="133">
        <v>17</v>
      </c>
      <c r="B25" s="48">
        <f>data!A79</f>
        <v>107</v>
      </c>
      <c r="C25" s="59" t="str">
        <f>data!B79</f>
        <v>MITTEL Henry</v>
      </c>
      <c r="D25" s="48" t="e">
        <f>data!#REF!</f>
        <v>#REF!</v>
      </c>
      <c r="E25" s="48" t="str">
        <f>data!C79</f>
        <v>USA</v>
      </c>
      <c r="F25" s="56">
        <f>results!D78+results!G78+results!H78+results!I78+results!K78</f>
        <v>501.195</v>
      </c>
      <c r="G25" s="26">
        <f>results!N78</f>
        <v>156.46</v>
      </c>
      <c r="H25" s="56">
        <f>results!P78</f>
        <v>143.715</v>
      </c>
      <c r="I25" s="56">
        <f>SUM(F25:H25)</f>
        <v>801.37</v>
      </c>
      <c r="J25" s="30"/>
    </row>
    <row r="26" spans="1:10" ht="13.5" customHeight="1">
      <c r="A26" s="133">
        <v>18</v>
      </c>
      <c r="B26" s="48">
        <f>data!A22</f>
        <v>19</v>
      </c>
      <c r="C26" s="59" t="str">
        <f>data!B22</f>
        <v>MESZAROS Jan</v>
      </c>
      <c r="D26" s="48" t="e">
        <f>data!#REF!</f>
        <v>#REF!</v>
      </c>
      <c r="E26" s="48" t="str">
        <f>data!C22</f>
        <v>SVK</v>
      </c>
      <c r="F26" s="56">
        <f>results!D21+results!G21+results!H21+results!I21+results!K21</f>
        <v>505.43000000000006</v>
      </c>
      <c r="G26" s="26">
        <f>results!N21</f>
        <v>141.16</v>
      </c>
      <c r="H26" s="56">
        <f>results!P21</f>
        <v>151.755</v>
      </c>
      <c r="I26" s="56">
        <f>SUM(F26:H26)</f>
        <v>798.345</v>
      </c>
      <c r="J26" s="30"/>
    </row>
    <row r="27" spans="1:10" ht="13.5" customHeight="1">
      <c r="A27" s="133">
        <v>19</v>
      </c>
      <c r="B27" s="48">
        <f>data!A87</f>
        <v>115</v>
      </c>
      <c r="C27" s="59" t="str">
        <f>data!B87</f>
        <v>MESZAROS Juraj</v>
      </c>
      <c r="D27" s="48" t="e">
        <f>data!#REF!</f>
        <v>#REF!</v>
      </c>
      <c r="E27" s="48" t="str">
        <f>data!C87</f>
        <v>SVK</v>
      </c>
      <c r="F27" s="56">
        <f>results!D86+results!G86+results!H86+results!I86+results!K86</f>
        <v>505.095</v>
      </c>
      <c r="G27" s="26">
        <f>results!N86</f>
        <v>142.19</v>
      </c>
      <c r="H27" s="56">
        <f>results!P86</f>
        <v>148.89000000000001</v>
      </c>
      <c r="I27" s="56">
        <f>SUM(F27:H27)</f>
        <v>796.1750000000001</v>
      </c>
      <c r="J27" s="30"/>
    </row>
    <row r="28" spans="1:10" ht="13.5" customHeight="1">
      <c r="A28" s="133">
        <v>20</v>
      </c>
      <c r="B28" s="48">
        <f>data!A76</f>
        <v>98</v>
      </c>
      <c r="C28" s="59" t="str">
        <f>data!B76</f>
        <v>EBELING Olaf</v>
      </c>
      <c r="D28" s="48" t="e">
        <f>data!#REF!</f>
        <v>#REF!</v>
      </c>
      <c r="E28" s="48" t="str">
        <f>data!C76</f>
        <v>GER</v>
      </c>
      <c r="F28" s="56">
        <f>results!D75+results!G75+results!H75+results!I75+results!K75</f>
        <v>490.25</v>
      </c>
      <c r="G28" s="26">
        <f>results!N75</f>
        <v>148.64999999999998</v>
      </c>
      <c r="H28" s="56">
        <f>results!P75</f>
        <v>156.915</v>
      </c>
      <c r="I28" s="56">
        <f>SUM(F28:H28)</f>
        <v>795.8149999999999</v>
      </c>
      <c r="J28" s="30"/>
    </row>
    <row r="29" spans="1:10" ht="13.5" customHeight="1">
      <c r="A29" s="133">
        <v>21</v>
      </c>
      <c r="B29" s="48">
        <f>data!A30</f>
        <v>32</v>
      </c>
      <c r="C29" s="59" t="str">
        <f>data!B30</f>
        <v>ALSAKER Thomas</v>
      </c>
      <c r="D29" s="48" t="e">
        <f>data!#REF!</f>
        <v>#REF!</v>
      </c>
      <c r="E29" s="48" t="str">
        <f>data!C30</f>
        <v>NOR</v>
      </c>
      <c r="F29" s="56">
        <f>results!D29+results!G29+results!H29+results!I29+results!K29</f>
        <v>495.39500000000004</v>
      </c>
      <c r="G29" s="26">
        <f>results!N29</f>
        <v>139.67000000000002</v>
      </c>
      <c r="H29" s="56">
        <f>results!P29</f>
        <v>159.855</v>
      </c>
      <c r="I29" s="56">
        <f>SUM(F29:H29)</f>
        <v>794.9200000000001</v>
      </c>
      <c r="J29" s="31"/>
    </row>
    <row r="30" spans="1:10" ht="13.5" customHeight="1">
      <c r="A30" s="133">
        <v>22</v>
      </c>
      <c r="B30" s="48">
        <f>data!A34</f>
        <v>36</v>
      </c>
      <c r="C30" s="59" t="str">
        <f>data!B34</f>
        <v>PAPRZYCKI Janusz</v>
      </c>
      <c r="D30" s="48" t="e">
        <f>data!#REF!</f>
        <v>#REF!</v>
      </c>
      <c r="E30" s="48" t="str">
        <f>data!C34</f>
        <v>POL</v>
      </c>
      <c r="F30" s="56">
        <f>results!D33+results!G33+results!H33+results!I33+results!K33</f>
        <v>505.505</v>
      </c>
      <c r="G30" s="26">
        <f>results!N33</f>
        <v>140.84</v>
      </c>
      <c r="H30" s="56">
        <f>results!P33</f>
        <v>145.89000000000001</v>
      </c>
      <c r="I30" s="56">
        <f>SUM(F30:H30)</f>
        <v>792.235</v>
      </c>
      <c r="J30" s="27"/>
    </row>
    <row r="31" spans="1:10" ht="13.5" customHeight="1">
      <c r="A31" s="133">
        <v>23</v>
      </c>
      <c r="B31" s="48">
        <f>data!A57</f>
        <v>69</v>
      </c>
      <c r="C31" s="59" t="str">
        <f>data!B57</f>
        <v>KONKOL Pavol</v>
      </c>
      <c r="D31" s="48" t="e">
        <f>data!#REF!</f>
        <v>#REF!</v>
      </c>
      <c r="E31" s="48" t="str">
        <f>data!C57</f>
        <v>SVK</v>
      </c>
      <c r="F31" s="56">
        <f>results!D56+results!G56+results!H56+results!I56+results!K56</f>
        <v>490.025</v>
      </c>
      <c r="G31" s="26">
        <f>results!N56</f>
        <v>132.48000000000002</v>
      </c>
      <c r="H31" s="56">
        <f>results!P56</f>
        <v>161.85000000000002</v>
      </c>
      <c r="I31" s="56">
        <f>SUM(F31:H31)</f>
        <v>784.355</v>
      </c>
      <c r="J31" s="27"/>
    </row>
    <row r="32" spans="1:10" ht="13.5" customHeight="1">
      <c r="A32" s="133">
        <v>24</v>
      </c>
      <c r="B32" s="48">
        <f>data!A77</f>
        <v>99</v>
      </c>
      <c r="C32" s="59" t="str">
        <f>data!B77</f>
        <v>KREJCI Miloslav</v>
      </c>
      <c r="D32" s="48" t="e">
        <f>data!#REF!</f>
        <v>#REF!</v>
      </c>
      <c r="E32" s="48" t="str">
        <f>data!C77</f>
        <v>CZE</v>
      </c>
      <c r="F32" s="56">
        <f>results!D76+results!G76+results!H76+results!I76+results!K76</f>
        <v>466.66999999999996</v>
      </c>
      <c r="G32" s="26">
        <f>results!N76</f>
        <v>162.04000000000002</v>
      </c>
      <c r="H32" s="56">
        <f>results!P76</f>
        <v>150.885</v>
      </c>
      <c r="I32" s="56">
        <f>SUM(F32:H32)</f>
        <v>779.595</v>
      </c>
      <c r="J32" s="27"/>
    </row>
    <row r="33" spans="1:10" ht="13.5" customHeight="1">
      <c r="A33" s="133">
        <v>25</v>
      </c>
      <c r="B33" s="48">
        <f>data!A16</f>
        <v>8</v>
      </c>
      <c r="C33" s="59" t="str">
        <f>data!B16</f>
        <v>STOPA Paweł</v>
      </c>
      <c r="D33" s="48" t="e">
        <f>data!#REF!</f>
        <v>#REF!</v>
      </c>
      <c r="E33" s="48" t="str">
        <f>data!C16</f>
        <v>POL</v>
      </c>
      <c r="F33" s="56">
        <f>results!D15+results!G15+results!H15+results!I15+results!K15</f>
        <v>499.03499999999997</v>
      </c>
      <c r="G33" s="26">
        <f>results!N15</f>
        <v>135.38</v>
      </c>
      <c r="H33" s="56">
        <f>results!P15</f>
        <v>141.79500000000002</v>
      </c>
      <c r="I33" s="56">
        <f>SUM(F33:H33)</f>
        <v>776.21</v>
      </c>
      <c r="J33" s="27"/>
    </row>
    <row r="34" spans="1:10" ht="13.5" customHeight="1">
      <c r="A34" s="133">
        <v>26</v>
      </c>
      <c r="B34" s="48">
        <f>data!A14</f>
        <v>6</v>
      </c>
      <c r="C34" s="59" t="str">
        <f>data!B14</f>
        <v>ERICSSON Lars-Erik</v>
      </c>
      <c r="D34" s="48" t="e">
        <f>data!#REF!</f>
        <v>#REF!</v>
      </c>
      <c r="E34" s="48" t="str">
        <f>data!C14</f>
        <v>SWE</v>
      </c>
      <c r="F34" s="56">
        <f>results!D13+results!G13+results!H13+results!I13+results!K13</f>
        <v>485.07</v>
      </c>
      <c r="G34" s="26">
        <f>results!N13</f>
        <v>134.12</v>
      </c>
      <c r="H34" s="56">
        <f>results!P13</f>
        <v>151.27499999999998</v>
      </c>
      <c r="I34" s="56">
        <f>SUM(F34:H34)</f>
        <v>770.465</v>
      </c>
      <c r="J34" s="27"/>
    </row>
    <row r="35" spans="1:10" ht="13.5" customHeight="1">
      <c r="A35" s="133">
        <v>27</v>
      </c>
      <c r="B35" s="48">
        <f>data!A82</f>
        <v>110</v>
      </c>
      <c r="C35" s="59" t="str">
        <f>data!B82</f>
        <v>LUSSI Gerhard</v>
      </c>
      <c r="D35" s="48" t="e">
        <f>data!#REF!</f>
        <v>#REF!</v>
      </c>
      <c r="E35" s="48" t="str">
        <f>data!C82</f>
        <v>CHE</v>
      </c>
      <c r="F35" s="56">
        <f>results!D81+results!G81+results!H81+results!I81+results!K81</f>
        <v>495.45500000000004</v>
      </c>
      <c r="G35" s="26">
        <f>results!N81</f>
        <v>128.67</v>
      </c>
      <c r="H35" s="56">
        <f>results!P81</f>
        <v>138.54</v>
      </c>
      <c r="I35" s="56">
        <f>SUM(F35:H35)</f>
        <v>762.665</v>
      </c>
      <c r="J35" s="27"/>
    </row>
    <row r="36" spans="1:10" ht="13.5" customHeight="1">
      <c r="A36" s="133">
        <v>28</v>
      </c>
      <c r="B36" s="48">
        <f>data!A78</f>
        <v>106</v>
      </c>
      <c r="C36" s="59" t="str">
        <f>data!B78</f>
        <v>OKAMOTO Kenji</v>
      </c>
      <c r="D36" s="48" t="e">
        <f>data!#REF!</f>
        <v>#REF!</v>
      </c>
      <c r="E36" s="48" t="str">
        <f>data!C78</f>
        <v>JPN</v>
      </c>
      <c r="F36" s="56">
        <f>results!D77+results!G77+results!H77+results!I77+results!K77</f>
        <v>483.85</v>
      </c>
      <c r="G36" s="26">
        <f>results!N77</f>
        <v>122.59</v>
      </c>
      <c r="H36" s="56">
        <f>results!P77</f>
        <v>153.075</v>
      </c>
      <c r="I36" s="56">
        <f>SUM(F36:H36)</f>
        <v>759.5150000000001</v>
      </c>
      <c r="J36" s="27"/>
    </row>
    <row r="37" spans="1:10" ht="13.5" customHeight="1">
      <c r="A37" s="133">
        <v>29</v>
      </c>
      <c r="B37" s="48">
        <f>data!A38</f>
        <v>40</v>
      </c>
      <c r="C37" s="59" t="str">
        <f>data!B38</f>
        <v>ODAGIRI Sakae</v>
      </c>
      <c r="D37" s="48" t="e">
        <f>data!#REF!</f>
        <v>#REF!</v>
      </c>
      <c r="E37" s="48" t="str">
        <f>data!C38</f>
        <v>JPN</v>
      </c>
      <c r="F37" s="56">
        <f>results!D37+results!G37+results!H37+results!I37+results!K37</f>
        <v>483.59</v>
      </c>
      <c r="G37" s="26">
        <f>results!N37</f>
        <v>124.25</v>
      </c>
      <c r="H37" s="56">
        <f>results!P37</f>
        <v>147.27</v>
      </c>
      <c r="I37" s="56">
        <f>SUM(F37:H37)</f>
        <v>755.1099999999999</v>
      </c>
      <c r="J37" s="27"/>
    </row>
    <row r="38" spans="1:10" ht="13.5" customHeight="1">
      <c r="A38" s="133">
        <v>30</v>
      </c>
      <c r="B38" s="48">
        <f>data!A63</f>
        <v>80</v>
      </c>
      <c r="C38" s="59" t="str">
        <f>data!B63</f>
        <v>NAHLIK Rastislav</v>
      </c>
      <c r="D38" s="48" t="e">
        <f>data!#REF!</f>
        <v>#REF!</v>
      </c>
      <c r="E38" s="48" t="str">
        <f>data!C63</f>
        <v>SVK</v>
      </c>
      <c r="F38" s="56">
        <f>results!D62+results!G62+results!H62+results!I62+results!K62</f>
        <v>469.865</v>
      </c>
      <c r="G38" s="26">
        <f>results!N62</f>
        <v>132.97</v>
      </c>
      <c r="H38" s="56">
        <f>results!P62</f>
        <v>150.135</v>
      </c>
      <c r="I38" s="56">
        <f>SUM(F38:H38)</f>
        <v>752.97</v>
      </c>
      <c r="J38" s="31"/>
    </row>
    <row r="39" spans="1:10" ht="13.5" customHeight="1">
      <c r="A39" s="133">
        <v>31</v>
      </c>
      <c r="B39" s="48">
        <f>data!A56</f>
        <v>68</v>
      </c>
      <c r="C39" s="59" t="str">
        <f>data!B56</f>
        <v>GRUNIGER Freddi</v>
      </c>
      <c r="D39" s="48" t="e">
        <f>data!#REF!</f>
        <v>#REF!</v>
      </c>
      <c r="E39" s="48" t="str">
        <f>data!C56</f>
        <v>CHE</v>
      </c>
      <c r="F39" s="56">
        <f>results!D55+results!G55+results!H55+results!I55+results!K55</f>
        <v>440.35499999999996</v>
      </c>
      <c r="G39" s="26">
        <f>results!N55</f>
        <v>147.5</v>
      </c>
      <c r="H39" s="56">
        <f>results!P55</f>
        <v>153.54</v>
      </c>
      <c r="I39" s="56">
        <f>SUM(F39:H39)</f>
        <v>741.395</v>
      </c>
      <c r="J39" s="31"/>
    </row>
    <row r="40" spans="1:10" ht="13.5" customHeight="1">
      <c r="A40" s="133">
        <v>32</v>
      </c>
      <c r="B40" s="48">
        <f>data!A51</f>
        <v>63</v>
      </c>
      <c r="C40" s="59" t="str">
        <f>data!B51</f>
        <v>BAQUE Rafael</v>
      </c>
      <c r="D40" s="48" t="e">
        <f>data!#REF!</f>
        <v>#REF!</v>
      </c>
      <c r="E40" s="48" t="str">
        <f>data!C51</f>
        <v>ESP</v>
      </c>
      <c r="F40" s="56">
        <f>results!D50+results!G50+results!H50+results!I50+results!K50</f>
        <v>435.11</v>
      </c>
      <c r="G40" s="26">
        <f>results!N50</f>
        <v>147.09</v>
      </c>
      <c r="H40" s="56">
        <f>results!P50</f>
        <v>158.895</v>
      </c>
      <c r="I40" s="56">
        <f>SUM(F40:H40)</f>
        <v>741.095</v>
      </c>
      <c r="J40" s="31"/>
    </row>
    <row r="41" spans="1:10" ht="13.5" customHeight="1">
      <c r="A41" s="133">
        <v>33</v>
      </c>
      <c r="B41" s="48">
        <f>data!A45</f>
        <v>52</v>
      </c>
      <c r="C41" s="59" t="str">
        <f>data!B45</f>
        <v>IWAI Takayasu</v>
      </c>
      <c r="D41" s="48" t="e">
        <f>data!#REF!</f>
        <v>#REF!</v>
      </c>
      <c r="E41" s="48" t="str">
        <f>data!C45</f>
        <v>JPN</v>
      </c>
      <c r="F41" s="56">
        <f>results!D44+results!G44+results!H44+results!I44+results!K44</f>
        <v>439.34</v>
      </c>
      <c r="G41" s="26">
        <f>results!N44</f>
        <v>148.64999999999998</v>
      </c>
      <c r="H41" s="56">
        <f>results!P44</f>
        <v>150.945</v>
      </c>
      <c r="I41" s="56">
        <f>SUM(F41:H41)</f>
        <v>738.935</v>
      </c>
      <c r="J41" s="31"/>
    </row>
    <row r="42" spans="1:10" ht="13.5" customHeight="1">
      <c r="A42" s="133">
        <v>34</v>
      </c>
      <c r="B42" s="48">
        <f>data!A13</f>
        <v>5</v>
      </c>
      <c r="C42" s="59" t="str">
        <f>data!B13</f>
        <v>HERNANDEZ Leandro</v>
      </c>
      <c r="D42" s="48" t="e">
        <f>data!#REF!</f>
        <v>#REF!</v>
      </c>
      <c r="E42" s="48" t="str">
        <f>data!C13</f>
        <v>ESP</v>
      </c>
      <c r="F42" s="56">
        <f>results!D12+results!G12+results!H12+results!I12+results!K12</f>
        <v>465.6</v>
      </c>
      <c r="G42" s="26">
        <f>results!N12</f>
        <v>126.74000000000001</v>
      </c>
      <c r="H42" s="56">
        <f>results!P12</f>
        <v>145.365</v>
      </c>
      <c r="I42" s="56">
        <f>SUM(F42:H42)</f>
        <v>737.705</v>
      </c>
      <c r="J42" s="31"/>
    </row>
    <row r="43" spans="1:10" ht="13.5" customHeight="1">
      <c r="A43" s="133">
        <v>35</v>
      </c>
      <c r="B43" s="48">
        <f>data!A53</f>
        <v>65</v>
      </c>
      <c r="C43" s="59" t="str">
        <f>data!B53</f>
        <v>KARLSEN Rolf-Magne</v>
      </c>
      <c r="D43" s="48" t="e">
        <f>data!#REF!</f>
        <v>#REF!</v>
      </c>
      <c r="E43" s="48" t="str">
        <f>data!C53</f>
        <v>NOR</v>
      </c>
      <c r="F43" s="56">
        <f>results!D52+results!G52+results!H52+results!I52+results!K52</f>
        <v>451.81000000000006</v>
      </c>
      <c r="G43" s="26">
        <f>results!N52</f>
        <v>127.58</v>
      </c>
      <c r="H43" s="56">
        <f>results!P52</f>
        <v>152.20499999999998</v>
      </c>
      <c r="I43" s="56">
        <f>SUM(F43:H43)</f>
        <v>731.595</v>
      </c>
      <c r="J43" s="31"/>
    </row>
    <row r="44" spans="1:10" ht="13.5" customHeight="1">
      <c r="A44" s="133">
        <v>36</v>
      </c>
      <c r="B44" s="48">
        <f>data!A61</f>
        <v>78</v>
      </c>
      <c r="C44" s="59" t="str">
        <f>data!B61</f>
        <v>SAKURAI Akihiko</v>
      </c>
      <c r="D44" s="48" t="e">
        <f>data!#REF!</f>
        <v>#REF!</v>
      </c>
      <c r="E44" s="48" t="str">
        <f>data!C61</f>
        <v>JPN</v>
      </c>
      <c r="F44" s="56">
        <f>results!D60+results!G60+results!H60+results!I60+results!K60</f>
        <v>475.70500000000004</v>
      </c>
      <c r="G44" s="26">
        <f>results!N60</f>
        <v>121.6</v>
      </c>
      <c r="H44" s="56">
        <f>results!P60</f>
        <v>133.875</v>
      </c>
      <c r="I44" s="56">
        <f>SUM(F44:H44)</f>
        <v>731.1800000000001</v>
      </c>
      <c r="J44" s="31"/>
    </row>
    <row r="45" spans="1:10" ht="13.5" customHeight="1">
      <c r="A45" s="133">
        <v>37</v>
      </c>
      <c r="B45" s="48">
        <f>data!A69</f>
        <v>87</v>
      </c>
      <c r="C45" s="59" t="str">
        <f>data!B69</f>
        <v>KNEUBUCHLER Hans-Ueli</v>
      </c>
      <c r="D45" s="48" t="e">
        <f>data!#REF!</f>
        <v>#REF!</v>
      </c>
      <c r="E45" s="48" t="str">
        <f>data!C69</f>
        <v>CHE</v>
      </c>
      <c r="F45" s="56">
        <f>results!D68+results!G68+results!H68+results!I68+results!K68</f>
        <v>437.56499999999994</v>
      </c>
      <c r="G45" s="26">
        <f>results!N68</f>
        <v>142.37</v>
      </c>
      <c r="H45" s="56">
        <f>results!P68</f>
        <v>146.91</v>
      </c>
      <c r="I45" s="56">
        <f>SUM(F45:H45)</f>
        <v>726.8449999999999</v>
      </c>
      <c r="J45" s="31"/>
    </row>
    <row r="46" spans="1:10" ht="13.5" customHeight="1">
      <c r="A46" s="133">
        <v>38</v>
      </c>
      <c r="B46" s="48">
        <f>data!A46</f>
        <v>53</v>
      </c>
      <c r="C46" s="59" t="str">
        <f>data!B46</f>
        <v>LINDQUIST Mathias</v>
      </c>
      <c r="D46" s="48" t="e">
        <f>data!#REF!</f>
        <v>#REF!</v>
      </c>
      <c r="E46" s="48" t="str">
        <f>data!C46</f>
        <v>SWE</v>
      </c>
      <c r="F46" s="56">
        <f>results!D45+results!G45+results!H45+results!I45+results!K45</f>
        <v>460.235</v>
      </c>
      <c r="G46" s="26">
        <f>results!N45</f>
        <v>138.13</v>
      </c>
      <c r="H46" s="56">
        <f>results!P45</f>
        <v>123.435</v>
      </c>
      <c r="I46" s="56">
        <f>SUM(F46:H46)</f>
        <v>721.8</v>
      </c>
      <c r="J46" s="31"/>
    </row>
    <row r="47" spans="1:10" ht="13.5" customHeight="1">
      <c r="A47" s="133">
        <v>39</v>
      </c>
      <c r="B47" s="48">
        <f>data!A58</f>
        <v>70</v>
      </c>
      <c r="C47" s="59" t="str">
        <f>data!B58</f>
        <v>HASSING Peter</v>
      </c>
      <c r="D47" s="48" t="e">
        <f>data!#REF!</f>
        <v>#REF!</v>
      </c>
      <c r="E47" s="48" t="str">
        <f>data!C58</f>
        <v>CHE</v>
      </c>
      <c r="F47" s="56">
        <f>results!D57+results!G57+results!H57+results!I57+results!K57</f>
        <v>452.685</v>
      </c>
      <c r="G47" s="26">
        <f>results!N57</f>
        <v>130.14</v>
      </c>
      <c r="H47" s="56">
        <f>results!P57</f>
        <v>137.57999999999998</v>
      </c>
      <c r="I47" s="56">
        <f>SUM(F47:H47)</f>
        <v>720.405</v>
      </c>
      <c r="J47" s="31"/>
    </row>
    <row r="48" spans="1:10" ht="13.5" customHeight="1">
      <c r="A48" s="133">
        <v>40</v>
      </c>
      <c r="B48" s="48">
        <f>data!A44</f>
        <v>51</v>
      </c>
      <c r="C48" s="59" t="str">
        <f>data!B44</f>
        <v>BLASCO Francisco</v>
      </c>
      <c r="D48" s="48" t="e">
        <f>data!#REF!</f>
        <v>#REF!</v>
      </c>
      <c r="E48" s="48" t="str">
        <f>data!C44</f>
        <v>ESP</v>
      </c>
      <c r="F48" s="56">
        <f>results!D43+results!G43+results!H43+results!I43+results!K43</f>
        <v>422.23</v>
      </c>
      <c r="G48" s="26">
        <f>results!N43</f>
        <v>82.21000000000001</v>
      </c>
      <c r="H48" s="56">
        <f>results!P43</f>
        <v>147.51</v>
      </c>
      <c r="I48" s="56">
        <f>SUM(F48:H48)</f>
        <v>651.95</v>
      </c>
      <c r="J48" s="31"/>
    </row>
    <row r="49" spans="1:10" ht="13.5" customHeight="1">
      <c r="A49" s="133">
        <v>41</v>
      </c>
      <c r="B49" s="48">
        <f>data!A42</f>
        <v>49</v>
      </c>
      <c r="C49" s="59" t="str">
        <f>data!B42</f>
        <v>SCHWARZ Markus</v>
      </c>
      <c r="D49" s="48" t="e">
        <f>data!#REF!</f>
        <v>#REF!</v>
      </c>
      <c r="E49" s="48" t="str">
        <f>data!C42</f>
        <v>CHE</v>
      </c>
      <c r="F49" s="56">
        <f>results!D41+results!G41+results!H41+results!I41+results!K41</f>
        <v>509.69</v>
      </c>
      <c r="G49" s="26">
        <f>results!N41</f>
        <v>140.96</v>
      </c>
      <c r="H49" s="56">
        <f>results!P41</f>
        <v>0</v>
      </c>
      <c r="I49" s="56">
        <f>SUM(F49:H49)</f>
        <v>650.65</v>
      </c>
      <c r="J49" s="31"/>
    </row>
    <row r="50" spans="1:10" ht="13.5" customHeight="1">
      <c r="A50" s="133">
        <v>42</v>
      </c>
      <c r="B50" s="48">
        <f>data!A75</f>
        <v>97</v>
      </c>
      <c r="C50" s="59" t="str">
        <f>data!B75</f>
        <v>MESZAROS Robert</v>
      </c>
      <c r="D50" s="48" t="e">
        <f>data!#REF!</f>
        <v>#REF!</v>
      </c>
      <c r="E50" s="48" t="str">
        <f>data!C75</f>
        <v>SVK</v>
      </c>
      <c r="F50" s="56">
        <f>results!D74+results!G74+results!H74+results!I74+results!K74</f>
        <v>494.4549999999999</v>
      </c>
      <c r="G50" s="26">
        <f>results!N74</f>
        <v>155.03</v>
      </c>
      <c r="H50" s="56">
        <f>results!P74</f>
        <v>0</v>
      </c>
      <c r="I50" s="56">
        <f>SUM(F50:H50)</f>
        <v>649.4849999999999</v>
      </c>
      <c r="J50" s="31"/>
    </row>
    <row r="51" spans="1:10" ht="13.5" customHeight="1">
      <c r="A51" s="133">
        <v>43</v>
      </c>
      <c r="B51" s="48">
        <f>data!A65</f>
        <v>82</v>
      </c>
      <c r="C51" s="59" t="str">
        <f>data!B65</f>
        <v>NOKLEBERG Martin</v>
      </c>
      <c r="D51" s="48" t="e">
        <f>data!#REF!</f>
        <v>#REF!</v>
      </c>
      <c r="E51" s="48" t="str">
        <f>data!C65</f>
        <v>NOR</v>
      </c>
      <c r="F51" s="56">
        <f>results!D64+results!G64+results!H64+results!I64+results!K64</f>
        <v>466.73</v>
      </c>
      <c r="G51" s="26">
        <f>results!N64</f>
        <v>149.38</v>
      </c>
      <c r="H51" s="56">
        <f>results!P64</f>
        <v>0</v>
      </c>
      <c r="I51" s="56">
        <f>SUM(F51:H51)</f>
        <v>616.11</v>
      </c>
      <c r="J51" s="31"/>
    </row>
    <row r="52" spans="1:10" ht="13.5" customHeight="1">
      <c r="A52" s="133">
        <v>44</v>
      </c>
      <c r="B52" s="48">
        <f>data!A19</f>
        <v>16</v>
      </c>
      <c r="C52" s="59" t="str">
        <f>data!B19</f>
        <v>WATERS John</v>
      </c>
      <c r="D52" s="48" t="e">
        <f>data!#REF!</f>
        <v>#REF!</v>
      </c>
      <c r="E52" s="48" t="str">
        <f>data!C19</f>
        <v>AUS</v>
      </c>
      <c r="F52" s="56">
        <f>results!D18+results!G18+results!H18+results!I18+results!K18</f>
        <v>347.25</v>
      </c>
      <c r="G52" s="26">
        <f>results!N18</f>
        <v>125.67000000000002</v>
      </c>
      <c r="H52" s="56">
        <f>results!P18</f>
        <v>139.68</v>
      </c>
      <c r="I52" s="56">
        <f>SUM(F52:H52)</f>
        <v>612.6</v>
      </c>
      <c r="J52" s="31"/>
    </row>
    <row r="53" spans="1:10" ht="13.5" customHeight="1">
      <c r="A53" s="133">
        <v>45</v>
      </c>
      <c r="B53" s="48">
        <f>data!A68</f>
        <v>85</v>
      </c>
      <c r="C53" s="59" t="str">
        <f>data!B68</f>
        <v>PAPRZYCKI Paweł</v>
      </c>
      <c r="D53" s="48" t="e">
        <f>data!#REF!</f>
        <v>#REF!</v>
      </c>
      <c r="E53" s="48" t="str">
        <f>data!C68</f>
        <v>POL</v>
      </c>
      <c r="F53" s="56">
        <f>results!D67+results!G67+results!H67+results!I67+results!K67</f>
        <v>474.235</v>
      </c>
      <c r="G53" s="26">
        <f>results!N67</f>
        <v>132.32</v>
      </c>
      <c r="H53" s="56">
        <f>results!P67</f>
        <v>0</v>
      </c>
      <c r="I53" s="56">
        <f>SUM(F53:H53)</f>
        <v>606.5550000000001</v>
      </c>
      <c r="J53" s="31"/>
    </row>
    <row r="54" spans="1:10" ht="13.5" customHeight="1">
      <c r="A54" s="133">
        <v>46</v>
      </c>
      <c r="B54" s="48">
        <f>data!A23</f>
        <v>20</v>
      </c>
      <c r="C54" s="59" t="str">
        <f>data!B23</f>
        <v>KATO Shinji</v>
      </c>
      <c r="D54" s="48" t="e">
        <f>data!#REF!</f>
        <v>#REF!</v>
      </c>
      <c r="E54" s="48" t="str">
        <f>data!C23</f>
        <v>JPN</v>
      </c>
      <c r="F54" s="56">
        <f>results!D22+results!G22+results!H22+results!I22+results!K22</f>
        <v>469.13</v>
      </c>
      <c r="G54" s="26">
        <f>results!N22</f>
        <v>126.43</v>
      </c>
      <c r="H54" s="56">
        <f>results!P22</f>
        <v>0</v>
      </c>
      <c r="I54" s="56">
        <f>SUM(F54:H54)</f>
        <v>595.56</v>
      </c>
      <c r="J54" s="31"/>
    </row>
    <row r="55" spans="1:10" ht="13.5" customHeight="1">
      <c r="A55" s="133">
        <v>47</v>
      </c>
      <c r="B55" s="48">
        <f>data!A66</f>
        <v>83</v>
      </c>
      <c r="C55" s="59" t="str">
        <f>data!B66</f>
        <v>PUIGVI Juan</v>
      </c>
      <c r="D55" s="48" t="e">
        <f>data!#REF!</f>
        <v>#REF!</v>
      </c>
      <c r="E55" s="48" t="str">
        <f>data!C66</f>
        <v>ESP</v>
      </c>
      <c r="F55" s="56">
        <f>results!D65+results!G65+results!H65+results!I65+results!K65</f>
        <v>306.075</v>
      </c>
      <c r="G55" s="26">
        <f>results!N65</f>
        <v>124.75999999999999</v>
      </c>
      <c r="H55" s="56">
        <f>results!P65</f>
        <v>146.82</v>
      </c>
      <c r="I55" s="56">
        <f>SUM(F55:H55)</f>
        <v>577.655</v>
      </c>
      <c r="J55" s="31"/>
    </row>
    <row r="56" spans="1:10" ht="13.5" customHeight="1">
      <c r="A56" s="133">
        <v>48</v>
      </c>
      <c r="B56" s="48">
        <f>data!A28</f>
        <v>25</v>
      </c>
      <c r="C56" s="59" t="str">
        <f>data!B28</f>
        <v>CASALS Jorge</v>
      </c>
      <c r="D56" s="48" t="e">
        <f>data!#REF!</f>
        <v>#REF!</v>
      </c>
      <c r="E56" s="48" t="str">
        <f>data!C28</f>
        <v>ESP</v>
      </c>
      <c r="F56" s="56">
        <f>results!D27+results!G27+results!H27+results!I27+results!K27</f>
        <v>288.54</v>
      </c>
      <c r="G56" s="26">
        <f>results!N27</f>
        <v>92.28</v>
      </c>
      <c r="H56" s="56">
        <f>results!P27</f>
        <v>164.37</v>
      </c>
      <c r="I56" s="56">
        <f>SUM(F56:H56)</f>
        <v>545.19</v>
      </c>
      <c r="J56" s="31"/>
    </row>
    <row r="57" spans="1:10" ht="13.5" customHeight="1">
      <c r="A57" s="133">
        <v>49</v>
      </c>
      <c r="B57" s="48">
        <f>data!A85</f>
        <v>113</v>
      </c>
      <c r="C57" s="59" t="str">
        <f>data!B85</f>
        <v>CRTIZ Manuel</v>
      </c>
      <c r="D57" s="48" t="e">
        <f>data!#REF!</f>
        <v>#REF!</v>
      </c>
      <c r="E57" s="48" t="str">
        <f>data!C85</f>
        <v>ESP</v>
      </c>
      <c r="F57" s="56">
        <f>results!D84+results!G84+results!H84+results!I84+results!K84</f>
        <v>282.42</v>
      </c>
      <c r="G57" s="26">
        <f>results!N84</f>
        <v>101.21000000000001</v>
      </c>
      <c r="H57" s="56">
        <f>results!P84</f>
        <v>158.415</v>
      </c>
      <c r="I57" s="56">
        <f>SUM(F57:H57)</f>
        <v>542.045</v>
      </c>
      <c r="J57" s="31"/>
    </row>
    <row r="58" spans="1:10" ht="13.5" customHeight="1">
      <c r="A58" s="133">
        <v>50</v>
      </c>
      <c r="B58" s="48">
        <f>data!A29</f>
        <v>31</v>
      </c>
      <c r="C58" s="59" t="str">
        <f>data!B29</f>
        <v>HOCHWARTNER Helmut</v>
      </c>
      <c r="D58" s="48" t="e">
        <f>data!#REF!</f>
        <v>#REF!</v>
      </c>
      <c r="E58" s="48" t="str">
        <f>data!C29</f>
        <v>AUT</v>
      </c>
      <c r="F58" s="56">
        <f>results!D28+results!G28+results!H28+results!I28+results!K28</f>
        <v>513.8299999999999</v>
      </c>
      <c r="G58" s="26">
        <f>results!N28</f>
        <v>0</v>
      </c>
      <c r="H58" s="56">
        <f>results!P28</f>
        <v>0</v>
      </c>
      <c r="I58" s="56">
        <f>SUM(F58:H58)</f>
        <v>513.8299999999999</v>
      </c>
      <c r="J58" s="31"/>
    </row>
    <row r="59" spans="1:10" ht="13.5" customHeight="1">
      <c r="A59" s="133">
        <v>51</v>
      </c>
      <c r="B59" s="48">
        <f>data!A21</f>
        <v>18</v>
      </c>
      <c r="C59" s="59" t="str">
        <f>data!B21</f>
        <v>NOGA Marek</v>
      </c>
      <c r="D59" s="48" t="e">
        <f>data!#REF!</f>
        <v>#REF!</v>
      </c>
      <c r="E59" s="48" t="str">
        <f>data!C21</f>
        <v>POL</v>
      </c>
      <c r="F59" s="56">
        <f>results!D20+results!G20+results!H20+results!I20+results!K20</f>
        <v>509.345</v>
      </c>
      <c r="G59" s="26">
        <f>results!N20</f>
        <v>0</v>
      </c>
      <c r="H59" s="56">
        <f>results!P20</f>
        <v>0</v>
      </c>
      <c r="I59" s="56">
        <f>SUM(F59:H59)</f>
        <v>509.345</v>
      </c>
      <c r="J59" s="31"/>
    </row>
    <row r="60" spans="1:10" ht="13.5" customHeight="1">
      <c r="A60" s="133">
        <v>52</v>
      </c>
      <c r="B60" s="48">
        <f>data!A39</f>
        <v>46</v>
      </c>
      <c r="C60" s="59" t="str">
        <f>data!B39</f>
        <v>POPOVIC Marko</v>
      </c>
      <c r="D60" s="48" t="e">
        <f>data!#REF!</f>
        <v>#REF!</v>
      </c>
      <c r="E60" s="48" t="str">
        <f>data!C39</f>
        <v>CRO</v>
      </c>
      <c r="F60" s="56">
        <f>results!D38+results!G38+results!H38+results!I38+results!K38</f>
        <v>501.21500000000003</v>
      </c>
      <c r="G60" s="26">
        <f>results!N38</f>
        <v>0</v>
      </c>
      <c r="H60" s="56">
        <f>results!P38</f>
        <v>0</v>
      </c>
      <c r="I60" s="56">
        <f>SUM(F60:H60)</f>
        <v>501.21500000000003</v>
      </c>
      <c r="J60" s="31"/>
    </row>
    <row r="61" spans="1:10" ht="13.5" customHeight="1">
      <c r="A61" s="133">
        <v>53</v>
      </c>
      <c r="B61" s="48">
        <f>data!A33</f>
        <v>35</v>
      </c>
      <c r="C61" s="59" t="str">
        <f>data!B33</f>
        <v>PRISMANTAS Kristupas</v>
      </c>
      <c r="D61" s="48" t="e">
        <f>data!#REF!</f>
        <v>#REF!</v>
      </c>
      <c r="E61" s="48" t="str">
        <f>data!C33</f>
        <v>LIT</v>
      </c>
      <c r="F61" s="56">
        <f>results!D32+results!G32+results!H32+results!I32+results!K32</f>
        <v>499.48499999999996</v>
      </c>
      <c r="G61" s="26">
        <f>results!N32</f>
        <v>0</v>
      </c>
      <c r="H61" s="56">
        <f>results!P32</f>
        <v>0</v>
      </c>
      <c r="I61" s="56">
        <f>SUM(F61:H61)</f>
        <v>499.48499999999996</v>
      </c>
      <c r="J61" s="31"/>
    </row>
    <row r="62" spans="1:10" ht="13.5" customHeight="1">
      <c r="A62" s="133">
        <v>54</v>
      </c>
      <c r="B62" s="48">
        <f>data!A32</f>
        <v>34</v>
      </c>
      <c r="C62" s="59" t="str">
        <f>data!B32</f>
        <v>FURLAN Borut</v>
      </c>
      <c r="D62" s="48" t="e">
        <f>data!#REF!</f>
        <v>#REF!</v>
      </c>
      <c r="E62" s="48" t="str">
        <f>data!C32</f>
        <v>SLO</v>
      </c>
      <c r="F62" s="56">
        <f>results!D31+results!G31+results!H31+results!I31+results!K31</f>
        <v>494.14</v>
      </c>
      <c r="G62" s="26">
        <f>results!N31</f>
        <v>0</v>
      </c>
      <c r="H62" s="56">
        <f>results!P31</f>
        <v>0</v>
      </c>
      <c r="I62" s="56">
        <f>SUM(F62:H62)</f>
        <v>494.14</v>
      </c>
      <c r="J62" s="31"/>
    </row>
    <row r="63" spans="1:10" ht="13.5" customHeight="1">
      <c r="A63" s="133">
        <v>55</v>
      </c>
      <c r="B63" s="48">
        <f>data!A12</f>
        <v>4</v>
      </c>
      <c r="C63" s="59" t="str">
        <f>data!B12</f>
        <v>CHRISTENSEN Olaf</v>
      </c>
      <c r="D63" s="48" t="e">
        <f>data!#REF!</f>
        <v>#REF!</v>
      </c>
      <c r="E63" s="48" t="str">
        <f>data!C12</f>
        <v>NOR</v>
      </c>
      <c r="F63" s="56">
        <f>results!D11+results!G11+results!H11+results!I11+results!K11</f>
        <v>493.32000000000005</v>
      </c>
      <c r="G63" s="26">
        <f>results!N11</f>
        <v>0</v>
      </c>
      <c r="H63" s="56">
        <f>results!P11</f>
        <v>0</v>
      </c>
      <c r="I63" s="56">
        <f>SUM(F63:H63)</f>
        <v>493.32000000000005</v>
      </c>
      <c r="J63" s="31"/>
    </row>
    <row r="64" spans="1:10" ht="13.5" customHeight="1">
      <c r="A64" s="133">
        <v>56</v>
      </c>
      <c r="B64" s="48">
        <f>data!A10</f>
        <v>2</v>
      </c>
      <c r="C64" s="59" t="str">
        <f>data!B10</f>
        <v>SVIRBUTAVICIUS Marionas</v>
      </c>
      <c r="D64" s="48" t="e">
        <f>data!#REF!</f>
        <v>#REF!</v>
      </c>
      <c r="E64" s="48" t="str">
        <f>data!C10</f>
        <v>LIT</v>
      </c>
      <c r="F64" s="56">
        <f>results!D9+results!G9+results!H9+results!I9+results!K9</f>
        <v>488.785</v>
      </c>
      <c r="G64" s="26">
        <f>results!N9</f>
        <v>0</v>
      </c>
      <c r="H64" s="56">
        <f>results!P9</f>
        <v>0</v>
      </c>
      <c r="I64" s="56">
        <f>SUM(F64:H64)</f>
        <v>488.785</v>
      </c>
      <c r="J64" s="31"/>
    </row>
    <row r="65" spans="1:10" ht="13.5" customHeight="1">
      <c r="A65" s="133">
        <v>57</v>
      </c>
      <c r="B65" s="48">
        <f>data!A72</f>
        <v>94</v>
      </c>
      <c r="C65" s="59" t="str">
        <f>data!B72</f>
        <v>LAY Gerhard</v>
      </c>
      <c r="D65" s="48" t="e">
        <f>data!#REF!</f>
        <v>#REF!</v>
      </c>
      <c r="E65" s="48" t="str">
        <f>data!C72</f>
        <v>AUT</v>
      </c>
      <c r="F65" s="56">
        <f>results!D71+results!G71+results!H71+results!I71+results!K71</f>
        <v>488.31000000000006</v>
      </c>
      <c r="G65" s="26">
        <f>results!N71</f>
        <v>0</v>
      </c>
      <c r="H65" s="56">
        <f>results!P71</f>
        <v>0</v>
      </c>
      <c r="I65" s="56">
        <f>SUM(F65:H65)</f>
        <v>488.31000000000006</v>
      </c>
      <c r="J65" s="31"/>
    </row>
    <row r="66" spans="1:10" ht="13.5" customHeight="1">
      <c r="A66" s="133">
        <v>58</v>
      </c>
      <c r="B66" s="48">
        <f>data!A67</f>
        <v>84</v>
      </c>
      <c r="C66" s="59" t="str">
        <f>data!B67</f>
        <v>KAVELJ Petar</v>
      </c>
      <c r="D66" s="48" t="e">
        <f>data!#REF!</f>
        <v>#REF!</v>
      </c>
      <c r="E66" s="48" t="str">
        <f>data!C67</f>
        <v>CRO</v>
      </c>
      <c r="F66" s="56">
        <f>results!D66+results!G66+results!H66+results!I66+results!K66</f>
        <v>478.025</v>
      </c>
      <c r="G66" s="26">
        <f>results!N66</f>
        <v>0</v>
      </c>
      <c r="H66" s="56">
        <f>results!P66</f>
        <v>0</v>
      </c>
      <c r="I66" s="56">
        <f>SUM(F66:H66)</f>
        <v>478.025</v>
      </c>
      <c r="J66" s="31"/>
    </row>
    <row r="67" spans="1:10" ht="13.5" customHeight="1">
      <c r="A67" s="133">
        <v>59</v>
      </c>
      <c r="B67" s="48">
        <f>data!A25</f>
        <v>22</v>
      </c>
      <c r="C67" s="59" t="str">
        <f>data!B25</f>
        <v>OZBOLT Goran</v>
      </c>
      <c r="D67" s="48" t="e">
        <f>data!#REF!</f>
        <v>#REF!</v>
      </c>
      <c r="E67" s="48" t="str">
        <f>data!C25</f>
        <v>CRO</v>
      </c>
      <c r="F67" s="56">
        <f>results!D24+results!G24+results!H24+results!I24+results!K24</f>
        <v>468.03</v>
      </c>
      <c r="G67" s="26">
        <f>results!N24</f>
        <v>0</v>
      </c>
      <c r="H67" s="56">
        <f>results!P24</f>
        <v>0</v>
      </c>
      <c r="I67" s="56">
        <f>SUM(F67:H67)</f>
        <v>468.03</v>
      </c>
      <c r="J67" s="31"/>
    </row>
    <row r="68" spans="1:10" ht="13.5" customHeight="1">
      <c r="A68" s="133">
        <v>60</v>
      </c>
      <c r="B68" s="48">
        <f>data!A55</f>
        <v>67</v>
      </c>
      <c r="C68" s="59" t="str">
        <f>data!B55</f>
        <v>ROMANOVSKIS Aleksandras</v>
      </c>
      <c r="D68" s="48" t="e">
        <f>data!#REF!</f>
        <v>#REF!</v>
      </c>
      <c r="E68" s="48" t="str">
        <f>data!C55</f>
        <v>LIT</v>
      </c>
      <c r="F68" s="56">
        <f>results!D54+results!G54+results!H54+results!I54+results!K54</f>
        <v>463.615</v>
      </c>
      <c r="G68" s="26">
        <f>results!N54</f>
        <v>0</v>
      </c>
      <c r="H68" s="56">
        <f>results!P54</f>
        <v>0</v>
      </c>
      <c r="I68" s="56">
        <f>SUM(F68:H68)</f>
        <v>463.615</v>
      </c>
      <c r="J68" s="31"/>
    </row>
    <row r="69" spans="1:10" ht="13.5" customHeight="1">
      <c r="A69" s="133">
        <v>61</v>
      </c>
      <c r="B69" s="48">
        <f>data!A31</f>
        <v>33</v>
      </c>
      <c r="C69" s="59" t="str">
        <f>data!B31</f>
        <v>TURK Marino</v>
      </c>
      <c r="D69" s="48" t="e">
        <f>data!#REF!</f>
        <v>#REF!</v>
      </c>
      <c r="E69" s="48" t="str">
        <f>data!C31</f>
        <v>CRO</v>
      </c>
      <c r="F69" s="56">
        <f>results!D30+results!G30+results!H30+results!I30+results!K30</f>
        <v>462.91499999999996</v>
      </c>
      <c r="G69" s="26">
        <f>results!N30</f>
        <v>0</v>
      </c>
      <c r="H69" s="56">
        <f>results!P30</f>
        <v>0</v>
      </c>
      <c r="I69" s="56">
        <f>SUM(F69:H69)</f>
        <v>462.91499999999996</v>
      </c>
      <c r="J69" s="31"/>
    </row>
    <row r="70" spans="1:10" ht="13.5" customHeight="1">
      <c r="A70" s="133">
        <v>62</v>
      </c>
      <c r="B70" s="48">
        <f>data!A71</f>
        <v>93</v>
      </c>
      <c r="C70" s="59" t="str">
        <f>data!B71</f>
        <v>SINKEVICIUS Laurynas</v>
      </c>
      <c r="D70" s="48" t="e">
        <f>data!#REF!</f>
        <v>#REF!</v>
      </c>
      <c r="E70" s="48" t="str">
        <f>data!C71</f>
        <v>LIT</v>
      </c>
      <c r="F70" s="56">
        <f>results!D70+results!G70+results!H70+results!I70+results!K70</f>
        <v>462.34499999999997</v>
      </c>
      <c r="G70" s="26">
        <f>results!N70</f>
        <v>0</v>
      </c>
      <c r="H70" s="56">
        <f>results!P70</f>
        <v>0</v>
      </c>
      <c r="I70" s="56">
        <f>SUM(F70:H70)</f>
        <v>462.34499999999997</v>
      </c>
      <c r="J70" s="31"/>
    </row>
    <row r="71" spans="1:10" ht="13.5" customHeight="1">
      <c r="A71" s="133">
        <v>63</v>
      </c>
      <c r="B71" s="48">
        <f>data!A9</f>
        <v>1</v>
      </c>
      <c r="C71" s="59" t="str">
        <f>data!B9</f>
        <v>HOWLETT Colin</v>
      </c>
      <c r="D71" s="48" t="e">
        <f>data!#REF!</f>
        <v>#REF!</v>
      </c>
      <c r="E71" s="48" t="str">
        <f>data!C9</f>
        <v>GBR</v>
      </c>
      <c r="F71" s="56">
        <f>results!D8+results!G8+results!H8+results!I8+results!K8</f>
        <v>194.07500000000002</v>
      </c>
      <c r="G71" s="26">
        <f>results!N8</f>
        <v>112.01</v>
      </c>
      <c r="H71" s="56">
        <f>results!P8</f>
        <v>152.715</v>
      </c>
      <c r="I71" s="56">
        <f>SUM(F71:H71)</f>
        <v>458.80000000000007</v>
      </c>
      <c r="J71" s="31"/>
    </row>
    <row r="72" spans="1:10" ht="13.5" customHeight="1">
      <c r="A72" s="133">
        <v>64</v>
      </c>
      <c r="B72" s="48">
        <f>data!A64</f>
        <v>81</v>
      </c>
      <c r="C72" s="59" t="str">
        <f>data!B64</f>
        <v>MEINDL Harald</v>
      </c>
      <c r="D72" s="48" t="e">
        <f>data!#REF!</f>
        <v>#REF!</v>
      </c>
      <c r="E72" s="48" t="str">
        <f>data!C64</f>
        <v>AUT</v>
      </c>
      <c r="F72" s="56">
        <f>results!D63+results!G63+results!H63+results!I63+results!K63</f>
        <v>457.16</v>
      </c>
      <c r="G72" s="26">
        <f>results!N63</f>
        <v>0</v>
      </c>
      <c r="H72" s="56">
        <f>results!P63</f>
        <v>0</v>
      </c>
      <c r="I72" s="56">
        <f>SUM(F72:H72)</f>
        <v>457.16</v>
      </c>
      <c r="J72" s="31"/>
    </row>
    <row r="73" spans="1:10" ht="13.5" customHeight="1">
      <c r="A73" s="133">
        <v>65</v>
      </c>
      <c r="B73" s="48">
        <f>data!A84</f>
        <v>112</v>
      </c>
      <c r="C73" s="59" t="str">
        <f>data!B84</f>
        <v>STEVANOVIC Dusan</v>
      </c>
      <c r="D73" s="48" t="e">
        <f>data!#REF!</f>
        <v>#REF!</v>
      </c>
      <c r="E73" s="48" t="str">
        <f>data!C84</f>
        <v>SLO</v>
      </c>
      <c r="F73" s="56">
        <f>results!D83+results!G83+results!H83+results!I83+results!K83</f>
        <v>457.06</v>
      </c>
      <c r="G73" s="26">
        <f>results!N83</f>
        <v>0</v>
      </c>
      <c r="H73" s="56">
        <f>results!P83</f>
        <v>0</v>
      </c>
      <c r="I73" s="56">
        <f>SUM(F73:H73)</f>
        <v>457.06</v>
      </c>
      <c r="J73" s="31"/>
    </row>
    <row r="74" spans="1:10" ht="13.5" customHeight="1">
      <c r="A74" s="133">
        <v>66</v>
      </c>
      <c r="B74" s="48">
        <f>data!A73</f>
        <v>95</v>
      </c>
      <c r="C74" s="59" t="str">
        <f>data!B73</f>
        <v>SOTENSEK Tomo</v>
      </c>
      <c r="D74" s="48" t="e">
        <f>data!#REF!</f>
        <v>#REF!</v>
      </c>
      <c r="E74" s="48" t="str">
        <f>data!C73</f>
        <v>SLO</v>
      </c>
      <c r="F74" s="56">
        <f>results!D72+results!G72+results!H72+results!I72+results!K72</f>
        <v>442.11999999999995</v>
      </c>
      <c r="G74" s="26">
        <f>results!N72</f>
        <v>0</v>
      </c>
      <c r="H74" s="56">
        <f>results!P72</f>
        <v>0</v>
      </c>
      <c r="I74" s="56">
        <f>SUM(F74:H74)</f>
        <v>442.11999999999995</v>
      </c>
      <c r="J74" s="31"/>
    </row>
    <row r="75" spans="1:10" ht="13.5" customHeight="1">
      <c r="A75" s="133">
        <v>67</v>
      </c>
      <c r="B75" s="48">
        <f>data!A36</f>
        <v>38</v>
      </c>
      <c r="C75" s="59" t="str">
        <f>data!B36</f>
        <v>MINOUX Christophe</v>
      </c>
      <c r="D75" s="48" t="e">
        <f>data!#REF!</f>
        <v>#REF!</v>
      </c>
      <c r="E75" s="48" t="str">
        <f>data!C36</f>
        <v>FRA</v>
      </c>
      <c r="F75" s="56">
        <f>results!D35+results!G35+results!H35+results!I35+results!K35</f>
        <v>410.425</v>
      </c>
      <c r="G75" s="26">
        <f>results!N35</f>
        <v>0</v>
      </c>
      <c r="H75" s="56">
        <f>results!P35</f>
        <v>0</v>
      </c>
      <c r="I75" s="56">
        <f>SUM(F75:H75)</f>
        <v>410.425</v>
      </c>
      <c r="J75" s="31"/>
    </row>
    <row r="76" spans="1:10" ht="13.5" customHeight="1">
      <c r="A76" s="133">
        <v>68</v>
      </c>
      <c r="B76" s="48">
        <f>data!A74</f>
        <v>96</v>
      </c>
      <c r="C76" s="59" t="str">
        <f>data!B74</f>
        <v>POJE Dragan</v>
      </c>
      <c r="D76" s="48" t="e">
        <f>data!#REF!</f>
        <v>#REF!</v>
      </c>
      <c r="E76" s="48" t="str">
        <f>data!C74</f>
        <v>CRO</v>
      </c>
      <c r="F76" s="56">
        <f>results!D73+results!G73+results!H73+results!I73+results!K73</f>
        <v>406.725</v>
      </c>
      <c r="G76" s="26">
        <f>results!N73</f>
        <v>0</v>
      </c>
      <c r="H76" s="56">
        <f>results!P73</f>
        <v>0</v>
      </c>
      <c r="I76" s="56">
        <f>SUM(F76:H76)</f>
        <v>406.725</v>
      </c>
      <c r="J76" s="31"/>
    </row>
    <row r="77" spans="1:10" ht="13.5" customHeight="1">
      <c r="A77" s="133">
        <v>69</v>
      </c>
      <c r="B77" s="48">
        <f>data!A83</f>
        <v>111</v>
      </c>
      <c r="C77" s="59" t="str">
        <f>data!B83</f>
        <v>THAIN Peter</v>
      </c>
      <c r="D77" s="48" t="e">
        <f>data!#REF!</f>
        <v>#REF!</v>
      </c>
      <c r="E77" s="48" t="str">
        <f>data!C83</f>
        <v>GBR</v>
      </c>
      <c r="F77" s="56">
        <f>results!D82+results!G82+results!H82+results!I82+results!K82</f>
        <v>117.92</v>
      </c>
      <c r="G77" s="26">
        <f>results!N82</f>
        <v>123.05</v>
      </c>
      <c r="H77" s="56">
        <f>results!P82</f>
        <v>161.26500000000001</v>
      </c>
      <c r="I77" s="56">
        <f>SUM(F77:H77)</f>
        <v>402.235</v>
      </c>
      <c r="J77" s="31"/>
    </row>
    <row r="78" spans="1:10" ht="13.5" customHeight="1">
      <c r="A78" s="133">
        <v>70</v>
      </c>
      <c r="B78" s="48">
        <f>data!A48</f>
        <v>55</v>
      </c>
      <c r="C78" s="59" t="str">
        <f>data!B48</f>
        <v>VAITOSKA Pranas</v>
      </c>
      <c r="D78" s="48" t="e">
        <f>data!#REF!</f>
        <v>#REF!</v>
      </c>
      <c r="E78" s="48" t="str">
        <f>data!C48</f>
        <v>LIT</v>
      </c>
      <c r="F78" s="56">
        <f>results!D47+results!G47+results!H47+results!I47+results!K47</f>
        <v>390.40999999999997</v>
      </c>
      <c r="G78" s="26">
        <f>results!N47</f>
        <v>0</v>
      </c>
      <c r="H78" s="56">
        <f>results!P47</f>
        <v>0</v>
      </c>
      <c r="I78" s="56">
        <f>SUM(F78:H78)</f>
        <v>390.40999999999997</v>
      </c>
      <c r="J78" s="31"/>
    </row>
    <row r="79" spans="1:10" ht="13.5" customHeight="1">
      <c r="A79" s="133">
        <v>71</v>
      </c>
      <c r="B79" s="48">
        <f>data!A50</f>
        <v>62</v>
      </c>
      <c r="C79" s="59" t="str">
        <f>data!B50</f>
        <v>ZORKO Bruno</v>
      </c>
      <c r="D79" s="48" t="e">
        <f>data!#REF!</f>
        <v>#REF!</v>
      </c>
      <c r="E79" s="48" t="str">
        <f>data!C50</f>
        <v>SLO</v>
      </c>
      <c r="F79" s="56">
        <f>results!D49+results!G49+results!H49+results!I49+results!K49</f>
        <v>389.15000000000003</v>
      </c>
      <c r="G79" s="26">
        <f>results!N49</f>
        <v>0</v>
      </c>
      <c r="H79" s="56">
        <f>results!P49</f>
        <v>0</v>
      </c>
      <c r="I79" s="56">
        <f>SUM(F79:H79)</f>
        <v>389.15000000000003</v>
      </c>
      <c r="J79" s="31"/>
    </row>
    <row r="80" spans="1:10" ht="13.5" customHeight="1">
      <c r="A80" s="133">
        <v>72</v>
      </c>
      <c r="B80" s="48">
        <f>data!A15</f>
        <v>7</v>
      </c>
      <c r="C80" s="59" t="str">
        <f>data!B15</f>
        <v>GATTERMAIER Werner</v>
      </c>
      <c r="D80" s="48" t="e">
        <f>data!#REF!</f>
        <v>#REF!</v>
      </c>
      <c r="E80" s="48" t="str">
        <f>data!C15</f>
        <v>AUT</v>
      </c>
      <c r="F80" s="56">
        <f>results!D14+results!G14+results!H14+results!I14+results!K14</f>
        <v>369.61</v>
      </c>
      <c r="G80" s="26">
        <f>results!N14</f>
        <v>0</v>
      </c>
      <c r="H80" s="56">
        <f>results!P14</f>
        <v>0</v>
      </c>
      <c r="I80" s="56">
        <f>SUM(F80:H80)</f>
        <v>369.61</v>
      </c>
      <c r="J80" s="31"/>
    </row>
    <row r="81" spans="1:10" ht="13.5" customHeight="1">
      <c r="A81" s="133">
        <v>73</v>
      </c>
      <c r="B81" s="48">
        <f>data!A26</f>
        <v>23</v>
      </c>
      <c r="C81" s="59" t="str">
        <f>data!B26</f>
        <v>COREY Heath</v>
      </c>
      <c r="D81" s="48" t="e">
        <f>data!#REF!</f>
        <v>#REF!</v>
      </c>
      <c r="E81" s="48" t="str">
        <f>data!C26</f>
        <v>AUS</v>
      </c>
      <c r="F81" s="56">
        <f>results!D25+results!G25+results!H25+results!I25+results!K25</f>
        <v>238.1</v>
      </c>
      <c r="G81" s="26">
        <f>results!N25</f>
        <v>120.92</v>
      </c>
      <c r="H81" s="56">
        <f>results!P25</f>
        <v>0</v>
      </c>
      <c r="I81" s="56">
        <f>SUM(F81:H81)</f>
        <v>359.02</v>
      </c>
      <c r="J81" s="31"/>
    </row>
    <row r="82" spans="1:10" ht="13.5" customHeight="1">
      <c r="A82" s="133">
        <v>74</v>
      </c>
      <c r="B82" s="48">
        <f>data!A86</f>
        <v>114</v>
      </c>
      <c r="C82" s="59" t="str">
        <f>data!B86</f>
        <v>MEINDL Gerhard</v>
      </c>
      <c r="D82" s="48" t="e">
        <f>data!#REF!</f>
        <v>#REF!</v>
      </c>
      <c r="E82" s="48" t="str">
        <f>data!C86</f>
        <v>AUT</v>
      </c>
      <c r="F82" s="56">
        <f>results!D85+results!G85+results!H85+results!I85+results!K85</f>
        <v>357.01</v>
      </c>
      <c r="G82" s="26">
        <f>results!N85</f>
        <v>0</v>
      </c>
      <c r="H82" s="56">
        <f>results!P85</f>
        <v>0</v>
      </c>
      <c r="I82" s="56">
        <f>SUM(F82:H82)</f>
        <v>357.01</v>
      </c>
      <c r="J82" s="31"/>
    </row>
    <row r="83" spans="1:10" ht="13.5" customHeight="1">
      <c r="A83" s="133">
        <v>75</v>
      </c>
      <c r="B83" s="48">
        <f>data!A11</f>
        <v>3</v>
      </c>
      <c r="C83" s="59" t="str">
        <f>data!B11</f>
        <v>PAGANI Edorado</v>
      </c>
      <c r="D83" s="48" t="e">
        <f>data!#REF!</f>
        <v>#REF!</v>
      </c>
      <c r="E83" s="48" t="str">
        <f>data!C11</f>
        <v>ITA</v>
      </c>
      <c r="F83" s="56">
        <f>results!D10+results!G10+results!H10+results!I10+results!K10</f>
        <v>336.695</v>
      </c>
      <c r="G83" s="26">
        <f>results!N10</f>
        <v>0</v>
      </c>
      <c r="H83" s="56">
        <f>results!P10</f>
        <v>0</v>
      </c>
      <c r="I83" s="56">
        <f>SUM(F83:H83)</f>
        <v>336.695</v>
      </c>
      <c r="J83" s="31"/>
    </row>
    <row r="84" spans="1:10" ht="13.5" customHeight="1">
      <c r="A84" s="133">
        <v>76</v>
      </c>
      <c r="B84" s="48">
        <f>data!A59</f>
        <v>76</v>
      </c>
      <c r="C84" s="59" t="str">
        <f>data!B59</f>
        <v>CAILLAU Pierre</v>
      </c>
      <c r="D84" s="48" t="e">
        <f>data!#REF!</f>
        <v>#REF!</v>
      </c>
      <c r="E84" s="48" t="str">
        <f>data!C59</f>
        <v>FRA</v>
      </c>
      <c r="F84" s="56">
        <f>results!D58+results!G58+results!H58+results!I58+results!K58</f>
        <v>336.04999999999995</v>
      </c>
      <c r="G84" s="26">
        <f>results!N58</f>
        <v>0</v>
      </c>
      <c r="H84" s="56">
        <f>results!P58</f>
        <v>0</v>
      </c>
      <c r="I84" s="56">
        <f>SUM(F84:H84)</f>
        <v>336.04999999999995</v>
      </c>
      <c r="J84" s="31"/>
    </row>
    <row r="85" spans="1:10" ht="13.5" customHeight="1">
      <c r="A85" s="133">
        <v>77</v>
      </c>
      <c r="B85" s="48">
        <f>data!A17</f>
        <v>9</v>
      </c>
      <c r="C85" s="59" t="str">
        <f>data!B17</f>
        <v>OHATA Naoaki</v>
      </c>
      <c r="D85" s="48" t="e">
        <f>data!#REF!</f>
        <v>#REF!</v>
      </c>
      <c r="E85" s="48" t="str">
        <f>data!C17</f>
        <v>JPN</v>
      </c>
      <c r="F85" s="56">
        <f>results!D16+results!G16+results!H16+results!I16+results!K16</f>
        <v>196.45</v>
      </c>
      <c r="G85" s="26">
        <f>results!N16</f>
        <v>109.1</v>
      </c>
      <c r="H85" s="56">
        <f>results!P16</f>
        <v>0</v>
      </c>
      <c r="I85" s="56">
        <f>SUM(F85:H85)</f>
        <v>305.54999999999995</v>
      </c>
      <c r="J85" s="31"/>
    </row>
    <row r="86" spans="1:10" ht="13.5" customHeight="1">
      <c r="A86" s="133">
        <v>78</v>
      </c>
      <c r="B86" s="48">
        <f>data!A62</f>
        <v>79</v>
      </c>
      <c r="C86" s="59" t="str">
        <f>data!B62</f>
        <v>MILLER Andy</v>
      </c>
      <c r="D86" s="48" t="e">
        <f>data!#REF!</f>
        <v>#REF!</v>
      </c>
      <c r="E86" s="48" t="str">
        <f>data!C62</f>
        <v>GBR</v>
      </c>
      <c r="F86" s="56">
        <f>results!D61+results!G61+results!H61+results!I61+results!K61</f>
        <v>187.525</v>
      </c>
      <c r="G86" s="26">
        <f>results!N61</f>
        <v>117.31</v>
      </c>
      <c r="H86" s="56">
        <f>results!P61</f>
        <v>0</v>
      </c>
      <c r="I86" s="56">
        <f>SUM(F86:H86)</f>
        <v>304.83500000000004</v>
      </c>
      <c r="J86" s="31"/>
    </row>
    <row r="87" spans="1:10" ht="13.5" customHeight="1">
      <c r="A87" s="133">
        <v>79</v>
      </c>
      <c r="B87" s="48">
        <f>data!A18</f>
        <v>10</v>
      </c>
      <c r="C87" s="59" t="str">
        <f>data!B18</f>
        <v>BALLES Otmar</v>
      </c>
      <c r="D87" s="48" t="e">
        <f>data!#REF!</f>
        <v>#REF!</v>
      </c>
      <c r="E87" s="48" t="str">
        <f>data!C18</f>
        <v>GER</v>
      </c>
      <c r="F87" s="56">
        <f>results!D17+results!G17+results!H17+results!I17+results!K17</f>
        <v>0</v>
      </c>
      <c r="G87" s="26">
        <f>results!N17</f>
        <v>0</v>
      </c>
      <c r="H87" s="56">
        <f>results!P17</f>
        <v>0</v>
      </c>
      <c r="I87" s="56">
        <f>SUM(F87:H87)</f>
        <v>0</v>
      </c>
      <c r="J87" s="31"/>
    </row>
    <row r="88" spans="2:9" ht="10.5" customHeight="1">
      <c r="B88" s="35"/>
      <c r="H88" s="35"/>
      <c r="I88" s="41"/>
    </row>
    <row r="89" spans="2:9" ht="10.5" customHeight="1">
      <c r="B89" s="36" t="s">
        <v>43</v>
      </c>
      <c r="C89" s="36"/>
      <c r="H89" s="124" t="s">
        <v>44</v>
      </c>
      <c r="I89" s="124"/>
    </row>
    <row r="90" spans="2:9" ht="10.5" customHeight="1">
      <c r="B90" s="43" t="s">
        <v>45</v>
      </c>
      <c r="C90" s="40"/>
      <c r="H90" s="123" t="s">
        <v>194</v>
      </c>
      <c r="I90" s="123"/>
    </row>
    <row r="91" ht="10.5" customHeight="1"/>
    <row r="92" spans="3:9" ht="10.5" customHeight="1">
      <c r="C92" s="35"/>
      <c r="I92" s="35"/>
    </row>
    <row r="93" spans="3:9" ht="10.5" customHeight="1">
      <c r="C93" s="43"/>
      <c r="I93" s="38"/>
    </row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</sheetData>
  <mergeCells count="7">
    <mergeCell ref="H89:I89"/>
    <mergeCell ref="H90:I90"/>
    <mergeCell ref="F4:I4"/>
    <mergeCell ref="B1:I1"/>
    <mergeCell ref="A5:F5"/>
    <mergeCell ref="A2:I2"/>
    <mergeCell ref="A3:I3"/>
  </mergeCells>
  <conditionalFormatting sqref="I9:I87">
    <cfRule type="cellIs" priority="1" dxfId="2" operator="greaterThanOrEqual" stopIfTrue="1">
      <formula>947.56</formula>
    </cfRule>
  </conditionalFormatting>
  <printOptions/>
  <pageMargins left="1.1811023622047245" right="0.1968503937007874" top="0.7874015748031497" bottom="0.7874015748031497" header="0.5118110236220472" footer="0.5118110236220472"/>
  <pageSetup fitToHeight="2" horizontalDpi="300" verticalDpi="300" orientation="portrait" paperSize="9" scale="9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313"/>
  <dimension ref="A1:AC64"/>
  <sheetViews>
    <sheetView workbookViewId="0" topLeftCell="A1">
      <selection activeCell="H23" sqref="H23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11.75390625" style="0" customWidth="1"/>
    <col min="5" max="5" width="10.75390625" style="0" customWidth="1"/>
    <col min="6" max="6" width="8.75390625" style="0" customWidth="1"/>
    <col min="7" max="7" width="10.75390625" style="0" customWidth="1"/>
    <col min="8" max="8" width="8.75390625" style="0" customWidth="1"/>
    <col min="9" max="9" width="5.75390625" style="0" customWidth="1"/>
    <col min="10" max="10" width="7.875" style="0" customWidth="1"/>
    <col min="11" max="11" width="8.00390625" style="0" customWidth="1"/>
    <col min="12" max="15" width="6.75390625" style="0" customWidth="1"/>
    <col min="16" max="16" width="14.875" style="0" bestFit="1" customWidth="1"/>
  </cols>
  <sheetData>
    <row r="1" spans="2:8" ht="15" customHeight="1">
      <c r="B1" s="102"/>
      <c r="C1" s="102"/>
      <c r="D1" s="102"/>
      <c r="E1" s="102"/>
      <c r="F1" s="102"/>
      <c r="G1" s="102"/>
      <c r="H1" s="102"/>
    </row>
    <row r="2" spans="2:10" ht="12" customHeight="1">
      <c r="B2" s="121" t="s">
        <v>75</v>
      </c>
      <c r="C2" s="121"/>
      <c r="D2" s="121"/>
      <c r="E2" s="121"/>
      <c r="F2" s="121"/>
      <c r="G2" s="121"/>
      <c r="H2" s="121"/>
      <c r="I2" s="15"/>
      <c r="J2" s="15"/>
    </row>
    <row r="3" spans="2:10" ht="12" customHeight="1">
      <c r="B3" s="120" t="s">
        <v>76</v>
      </c>
      <c r="C3" s="120"/>
      <c r="D3" s="120"/>
      <c r="E3" s="120"/>
      <c r="F3" s="120"/>
      <c r="G3" s="120"/>
      <c r="H3" s="120"/>
      <c r="I3" s="16"/>
      <c r="J3" s="16"/>
    </row>
    <row r="4" spans="2:10" ht="18" customHeight="1">
      <c r="B4" s="1"/>
      <c r="C4" s="1"/>
      <c r="D4" s="122"/>
      <c r="E4" s="122"/>
      <c r="F4" s="122"/>
      <c r="G4" s="122"/>
      <c r="H4" s="122"/>
      <c r="I4" s="16"/>
      <c r="J4" s="16"/>
    </row>
    <row r="5" spans="2:10" ht="18" customHeight="1">
      <c r="B5" s="1"/>
      <c r="C5" s="1"/>
      <c r="D5" s="1"/>
      <c r="E5" s="126" t="s">
        <v>54</v>
      </c>
      <c r="F5" s="126"/>
      <c r="G5" s="126"/>
      <c r="H5" s="126"/>
      <c r="I5" s="16"/>
      <c r="J5" s="16"/>
    </row>
    <row r="6" spans="2:10" ht="18" customHeight="1">
      <c r="B6" s="1"/>
      <c r="C6" s="1"/>
      <c r="D6" s="1"/>
      <c r="E6" s="1"/>
      <c r="F6" s="1"/>
      <c r="G6" s="18"/>
      <c r="H6" s="45" t="s">
        <v>46</v>
      </c>
      <c r="I6" s="16"/>
      <c r="J6" s="16"/>
    </row>
    <row r="7" spans="1:10" ht="12" customHeight="1">
      <c r="A7" s="127" t="s">
        <v>57</v>
      </c>
      <c r="B7" s="127" t="s">
        <v>1</v>
      </c>
      <c r="C7" s="127" t="s">
        <v>77</v>
      </c>
      <c r="D7" s="127" t="s">
        <v>78</v>
      </c>
      <c r="E7" s="127" t="s">
        <v>58</v>
      </c>
      <c r="F7" s="127" t="s">
        <v>42</v>
      </c>
      <c r="G7" s="129" t="s">
        <v>49</v>
      </c>
      <c r="H7" s="129"/>
      <c r="I7" s="16"/>
      <c r="J7" s="16"/>
    </row>
    <row r="8" spans="1:9" ht="12" customHeight="1">
      <c r="A8" s="128"/>
      <c r="B8" s="128"/>
      <c r="C8" s="128"/>
      <c r="D8" s="128"/>
      <c r="E8" s="128"/>
      <c r="F8" s="128"/>
      <c r="G8" s="19" t="s">
        <v>58</v>
      </c>
      <c r="H8" s="19" t="s">
        <v>42</v>
      </c>
      <c r="I8" s="20"/>
    </row>
    <row r="9" spans="1:15" ht="9" customHeight="1">
      <c r="A9" s="21"/>
      <c r="B9" s="21"/>
      <c r="C9" s="22"/>
      <c r="D9" s="22"/>
      <c r="E9" s="21"/>
      <c r="F9" s="21"/>
      <c r="G9" s="21"/>
      <c r="H9" s="21"/>
      <c r="I9" s="23"/>
      <c r="O9" s="24"/>
    </row>
    <row r="10" spans="1:29" ht="19.5" customHeight="1">
      <c r="A10" s="35">
        <v>1</v>
      </c>
      <c r="B10" s="25">
        <f>data!A24</f>
        <v>21</v>
      </c>
      <c r="C10" s="87" t="str">
        <f>data!B24</f>
        <v>RAJEFF Steve</v>
      </c>
      <c r="D10" s="88" t="str">
        <f>data!C24</f>
        <v>USA</v>
      </c>
      <c r="E10" s="88">
        <f>data!Q24</f>
        <v>95</v>
      </c>
      <c r="F10" s="89">
        <f>data!R24</f>
        <v>0.0038067129629629627</v>
      </c>
      <c r="G10" s="88">
        <v>100</v>
      </c>
      <c r="H10" s="89">
        <v>0.003278703703703704</v>
      </c>
      <c r="I10" s="27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9.5" customHeight="1">
      <c r="A11" s="35">
        <v>2</v>
      </c>
      <c r="B11" s="25">
        <f>data!A18</f>
        <v>10</v>
      </c>
      <c r="C11" s="87" t="str">
        <f>data!B18</f>
        <v>BALLES Otmar</v>
      </c>
      <c r="D11" s="88" t="str">
        <f>data!C18</f>
        <v>GER</v>
      </c>
      <c r="E11" s="88">
        <f>data!Q18</f>
        <v>95</v>
      </c>
      <c r="F11" s="89">
        <f>data!R18</f>
        <v>0.003018518518518519</v>
      </c>
      <c r="G11" s="88">
        <v>95</v>
      </c>
      <c r="H11" s="89">
        <v>0.0025753472222222224</v>
      </c>
      <c r="I11" s="27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9.5" customHeight="1">
      <c r="A12" s="35">
        <v>3</v>
      </c>
      <c r="B12" s="25">
        <f>data!A79</f>
        <v>107</v>
      </c>
      <c r="C12" s="87" t="str">
        <f>data!B79</f>
        <v>MITTEL Henry</v>
      </c>
      <c r="D12" s="88" t="str">
        <f>data!C79</f>
        <v>USA</v>
      </c>
      <c r="E12" s="88">
        <f>data!Q79</f>
        <v>95</v>
      </c>
      <c r="F12" s="89">
        <f>data!R79</f>
        <v>0.004768287037037037</v>
      </c>
      <c r="G12" s="88">
        <v>95</v>
      </c>
      <c r="H12" s="89">
        <v>0.005202430555555556</v>
      </c>
      <c r="I12" s="27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" customHeight="1">
      <c r="A13" s="35">
        <v>4</v>
      </c>
      <c r="B13" s="25">
        <f>data!A70</f>
        <v>92</v>
      </c>
      <c r="C13" s="52" t="str">
        <f>data!B70</f>
        <v>OSTERBERG Henrik</v>
      </c>
      <c r="D13" s="25" t="str">
        <f>data!C70</f>
        <v>SWE</v>
      </c>
      <c r="E13" s="25">
        <f>data!Q70</f>
        <v>90</v>
      </c>
      <c r="F13" s="63">
        <f>data!R70</f>
        <v>0.002588078703703704</v>
      </c>
      <c r="G13" s="25">
        <v>90</v>
      </c>
      <c r="H13" s="63">
        <v>0.0024305555555555556</v>
      </c>
      <c r="I13" s="27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" customHeight="1">
      <c r="A14" s="35">
        <v>5</v>
      </c>
      <c r="B14" s="25">
        <f>data!A76</f>
        <v>98</v>
      </c>
      <c r="C14" s="52" t="str">
        <f>data!B76</f>
        <v>EBELING Olaf</v>
      </c>
      <c r="D14" s="25" t="str">
        <f>data!C76</f>
        <v>GER</v>
      </c>
      <c r="E14" s="25">
        <f>data!Q76</f>
        <v>90</v>
      </c>
      <c r="F14" s="63">
        <f>data!R76</f>
        <v>0.00240625</v>
      </c>
      <c r="G14" s="25">
        <v>90</v>
      </c>
      <c r="H14" s="63">
        <v>0.0026653935185185183</v>
      </c>
      <c r="I14" s="27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" customHeight="1">
      <c r="A15" s="35">
        <v>6</v>
      </c>
      <c r="B15" s="25">
        <f>data!A60</f>
        <v>77</v>
      </c>
      <c r="C15" s="52" t="str">
        <f>data!B60</f>
        <v>KLAUSLER Markus</v>
      </c>
      <c r="D15" s="25" t="str">
        <f>data!C60</f>
        <v>CHE</v>
      </c>
      <c r="E15" s="25">
        <f>data!Q60</f>
        <v>90</v>
      </c>
      <c r="F15" s="63">
        <f>data!R60</f>
        <v>0.004574421296296296</v>
      </c>
      <c r="G15" s="25">
        <v>90</v>
      </c>
      <c r="H15" s="63">
        <v>0.0039009259259259257</v>
      </c>
      <c r="I15" s="27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" customHeight="1">
      <c r="A16" s="35">
        <v>7</v>
      </c>
      <c r="B16" s="25">
        <f>data!A34</f>
        <v>36</v>
      </c>
      <c r="C16" s="52" t="str">
        <f>data!B34</f>
        <v>PAPRZYCKI Janusz</v>
      </c>
      <c r="D16" s="25" t="str">
        <f>data!C34</f>
        <v>POL</v>
      </c>
      <c r="E16" s="25">
        <f>data!Q34</f>
        <v>95</v>
      </c>
      <c r="F16" s="63">
        <f>data!R34</f>
        <v>0.0024408564814814813</v>
      </c>
      <c r="G16" s="25">
        <v>75</v>
      </c>
      <c r="H16" s="63">
        <v>0.002384259259259259</v>
      </c>
      <c r="I16" s="27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" customHeight="1">
      <c r="A17" s="35">
        <v>8</v>
      </c>
      <c r="B17" s="25">
        <f>data!A47</f>
        <v>54</v>
      </c>
      <c r="C17" s="52" t="str">
        <f>data!B47</f>
        <v>TARGOSZ Włodzimierz</v>
      </c>
      <c r="D17" s="25" t="str">
        <f>data!C47</f>
        <v>POL</v>
      </c>
      <c r="E17" s="25">
        <f>data!Q47</f>
        <v>85</v>
      </c>
      <c r="F17" s="63">
        <f>data!R47</f>
        <v>0.003012152777777778</v>
      </c>
      <c r="G17" s="25">
        <v>50</v>
      </c>
      <c r="H17" s="63">
        <v>0.0029916666666666668</v>
      </c>
      <c r="I17" s="27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" customHeight="1">
      <c r="A18" s="35">
        <v>9</v>
      </c>
      <c r="B18" s="25">
        <f>data!A37</f>
        <v>39</v>
      </c>
      <c r="C18" s="52" t="str">
        <f>data!B37</f>
        <v>KELTERER Eeerk</v>
      </c>
      <c r="D18" s="25" t="str">
        <f>data!C37</f>
        <v>GER</v>
      </c>
      <c r="E18" s="25">
        <f>data!Q37</f>
        <v>85</v>
      </c>
      <c r="F18" s="63">
        <f>data!R37</f>
        <v>0.0030180555555555555</v>
      </c>
      <c r="G18" s="25"/>
      <c r="H18" s="63"/>
      <c r="I18" s="27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" customHeight="1">
      <c r="A19" s="35">
        <v>10</v>
      </c>
      <c r="B19" s="25">
        <f>data!A80</f>
        <v>108</v>
      </c>
      <c r="C19" s="52" t="str">
        <f>data!B80</f>
        <v>NAGEL Jens</v>
      </c>
      <c r="D19" s="25" t="str">
        <f>data!C80</f>
        <v>GER</v>
      </c>
      <c r="E19" s="25">
        <f>data!Q80</f>
        <v>85</v>
      </c>
      <c r="F19" s="63">
        <f>data!R80</f>
        <v>0.0032358796296296298</v>
      </c>
      <c r="G19" s="25"/>
      <c r="H19" s="63"/>
      <c r="I19" s="27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" customHeight="1">
      <c r="A20" s="35">
        <v>11</v>
      </c>
      <c r="B20" s="25">
        <f>data!A20</f>
        <v>17</v>
      </c>
      <c r="C20" s="52" t="str">
        <f>data!B20</f>
        <v>MAIRE-HENSGE Heinz</v>
      </c>
      <c r="D20" s="25" t="str">
        <f>data!C20</f>
        <v>GER</v>
      </c>
      <c r="E20" s="25">
        <f>data!Q20</f>
        <v>85</v>
      </c>
      <c r="F20" s="63">
        <f>data!R20</f>
        <v>0.0037731481481481483</v>
      </c>
      <c r="G20" s="25"/>
      <c r="H20" s="63"/>
      <c r="I20" s="27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" customHeight="1">
      <c r="A21" s="35">
        <v>12</v>
      </c>
      <c r="B21" s="25">
        <f>data!A21</f>
        <v>18</v>
      </c>
      <c r="C21" s="52" t="str">
        <f>data!B21</f>
        <v>NOGA Marek</v>
      </c>
      <c r="D21" s="25" t="str">
        <f>data!C21</f>
        <v>POL</v>
      </c>
      <c r="E21" s="25">
        <f>data!Q21</f>
        <v>80</v>
      </c>
      <c r="F21" s="63">
        <f>data!R21</f>
        <v>0.003101851851851852</v>
      </c>
      <c r="G21" s="25"/>
      <c r="H21" s="63"/>
      <c r="I21" s="27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9" ht="12" customHeight="1">
      <c r="A22" s="35">
        <v>13</v>
      </c>
      <c r="B22" s="25">
        <f>data!A42</f>
        <v>49</v>
      </c>
      <c r="C22" s="52" t="str">
        <f>data!B42</f>
        <v>SCHWARZ Markus</v>
      </c>
      <c r="D22" s="25" t="str">
        <f>data!C42</f>
        <v>CHE</v>
      </c>
      <c r="E22" s="25">
        <f>data!Q42</f>
        <v>80</v>
      </c>
      <c r="F22" s="63">
        <f>data!R42</f>
        <v>0.003275462962962963</v>
      </c>
      <c r="G22" s="25"/>
      <c r="H22" s="63"/>
      <c r="I22" s="27"/>
    </row>
    <row r="23" spans="1:9" ht="12" customHeight="1">
      <c r="A23" s="35">
        <v>14</v>
      </c>
      <c r="B23" s="25">
        <f>data!A35</f>
        <v>37</v>
      </c>
      <c r="C23" s="52" t="str">
        <f>data!B35</f>
        <v>LUXA Jan</v>
      </c>
      <c r="D23" s="25" t="str">
        <f>data!C35</f>
        <v>CZE</v>
      </c>
      <c r="E23" s="25">
        <f>data!Q35</f>
        <v>80</v>
      </c>
      <c r="F23" s="63">
        <f>data!R35</f>
        <v>0.0036645833333333335</v>
      </c>
      <c r="G23" s="25"/>
      <c r="H23" s="63"/>
      <c r="I23" s="27"/>
    </row>
    <row r="24" spans="1:9" ht="12" customHeight="1">
      <c r="A24" s="35">
        <v>15</v>
      </c>
      <c r="B24" s="25">
        <f>data!A27</f>
        <v>24</v>
      </c>
      <c r="C24" s="52" t="str">
        <f>data!B27</f>
        <v>KOBLIHA Karel</v>
      </c>
      <c r="D24" s="25" t="str">
        <f>data!C27</f>
        <v>CZE</v>
      </c>
      <c r="E24" s="25">
        <f>data!Q27</f>
        <v>80</v>
      </c>
      <c r="F24" s="63">
        <f>data!R27</f>
        <v>0.0038388888888888895</v>
      </c>
      <c r="G24" s="25"/>
      <c r="H24" s="63"/>
      <c r="I24" s="27"/>
    </row>
    <row r="25" spans="1:9" ht="12" customHeight="1">
      <c r="A25" s="35">
        <v>16</v>
      </c>
      <c r="B25" s="25">
        <f>data!A78</f>
        <v>106</v>
      </c>
      <c r="C25" s="52" t="str">
        <f>data!B78</f>
        <v>OKAMOTO Kenji</v>
      </c>
      <c r="D25" s="25" t="str">
        <f>data!C78</f>
        <v>JPN</v>
      </c>
      <c r="E25" s="25">
        <f>data!Q78</f>
        <v>80</v>
      </c>
      <c r="F25" s="63">
        <f>data!R78</f>
        <v>0.003869097222222222</v>
      </c>
      <c r="G25" s="25"/>
      <c r="H25" s="63"/>
      <c r="I25" s="27"/>
    </row>
    <row r="26" spans="1:9" ht="12" customHeight="1">
      <c r="A26" s="35">
        <v>17</v>
      </c>
      <c r="B26" s="25">
        <f>data!A40</f>
        <v>47</v>
      </c>
      <c r="C26" s="52" t="str">
        <f>data!B40</f>
        <v>MICHALIK Karol</v>
      </c>
      <c r="D26" s="25" t="str">
        <f>data!C40</f>
        <v>SVK</v>
      </c>
      <c r="E26" s="25">
        <f>data!Q40</f>
        <v>80</v>
      </c>
      <c r="F26" s="63">
        <f>data!R40</f>
        <v>0.004438773148148148</v>
      </c>
      <c r="G26" s="25"/>
      <c r="H26" s="63"/>
      <c r="I26" s="30"/>
    </row>
    <row r="27" spans="1:9" ht="12" customHeight="1">
      <c r="A27" s="35">
        <v>18</v>
      </c>
      <c r="B27" s="25">
        <f>data!A14</f>
        <v>6</v>
      </c>
      <c r="C27" s="52" t="str">
        <f>data!B14</f>
        <v>ERICSSON Lars-Erik</v>
      </c>
      <c r="D27" s="25" t="str">
        <f>data!C14</f>
        <v>SWE</v>
      </c>
      <c r="E27" s="25">
        <f>data!Q14</f>
        <v>75</v>
      </c>
      <c r="F27" s="63">
        <f>data!R14</f>
        <v>0.0027546296296296294</v>
      </c>
      <c r="G27" s="25"/>
      <c r="H27" s="63"/>
      <c r="I27" s="30"/>
    </row>
    <row r="28" spans="1:9" ht="12" customHeight="1">
      <c r="A28" s="35">
        <v>19</v>
      </c>
      <c r="B28" s="25">
        <f>data!A49</f>
        <v>61</v>
      </c>
      <c r="C28" s="52" t="str">
        <f>data!B49</f>
        <v>LEXA Patrik</v>
      </c>
      <c r="D28" s="25" t="str">
        <f>data!C49</f>
        <v>CZE</v>
      </c>
      <c r="E28" s="25">
        <f>data!Q49</f>
        <v>75</v>
      </c>
      <c r="F28" s="63">
        <f>data!R49</f>
        <v>0.003069675925925926</v>
      </c>
      <c r="G28" s="25"/>
      <c r="H28" s="63"/>
      <c r="I28" s="30"/>
    </row>
    <row r="29" spans="1:9" ht="12" customHeight="1">
      <c r="A29" s="35">
        <v>20</v>
      </c>
      <c r="B29" s="25">
        <f>data!A12</f>
        <v>4</v>
      </c>
      <c r="C29" s="52" t="str">
        <f>data!B12</f>
        <v>CHRISTENSEN Olaf</v>
      </c>
      <c r="D29" s="25" t="str">
        <f>data!C12</f>
        <v>NOR</v>
      </c>
      <c r="E29" s="25">
        <f>data!Q12</f>
        <v>75</v>
      </c>
      <c r="F29" s="63">
        <f>data!R12</f>
        <v>0.0037731481481481483</v>
      </c>
      <c r="G29" s="25"/>
      <c r="H29" s="63"/>
      <c r="I29" s="30"/>
    </row>
    <row r="30" spans="1:9" ht="12" customHeight="1">
      <c r="A30" s="35">
        <v>21</v>
      </c>
      <c r="B30" s="25">
        <f>data!A68</f>
        <v>85</v>
      </c>
      <c r="C30" s="52" t="str">
        <f>data!B68</f>
        <v>PAPRZYCKI Paweł</v>
      </c>
      <c r="D30" s="25" t="str">
        <f>data!C68</f>
        <v>POL</v>
      </c>
      <c r="E30" s="25">
        <f>data!Q68</f>
        <v>75</v>
      </c>
      <c r="F30" s="63">
        <f>data!R68</f>
        <v>0.004371527777777778</v>
      </c>
      <c r="G30" s="25"/>
      <c r="H30" s="63"/>
      <c r="I30" s="31"/>
    </row>
    <row r="31" spans="1:9" ht="12" customHeight="1">
      <c r="A31" s="35">
        <v>22</v>
      </c>
      <c r="B31" s="25">
        <f>data!A22</f>
        <v>19</v>
      </c>
      <c r="C31" s="52" t="str">
        <f>data!B22</f>
        <v>MESZAROS Jan</v>
      </c>
      <c r="D31" s="25" t="str">
        <f>data!C22</f>
        <v>SVK</v>
      </c>
      <c r="E31" s="25">
        <f>data!Q22</f>
        <v>75</v>
      </c>
      <c r="F31" s="63">
        <f>data!R22</f>
        <v>0.004667824074074074</v>
      </c>
      <c r="G31" s="25"/>
      <c r="H31" s="63"/>
      <c r="I31" s="27"/>
    </row>
    <row r="32" spans="1:9" ht="12" customHeight="1">
      <c r="A32" s="35">
        <v>23</v>
      </c>
      <c r="B32" s="25">
        <f>data!A43</f>
        <v>50</v>
      </c>
      <c r="C32" s="52" t="str">
        <f>data!B43</f>
        <v>STEIN Ralf</v>
      </c>
      <c r="D32" s="25" t="str">
        <f>data!C43</f>
        <v>GER</v>
      </c>
      <c r="E32" s="25">
        <f>data!Q43</f>
        <v>70</v>
      </c>
      <c r="F32" s="63">
        <f>data!R43</f>
        <v>0.003969907407407407</v>
      </c>
      <c r="G32" s="25"/>
      <c r="H32" s="63"/>
      <c r="I32" s="27"/>
    </row>
    <row r="33" spans="1:9" ht="12" customHeight="1">
      <c r="A33" s="35">
        <v>24</v>
      </c>
      <c r="B33" s="25">
        <f>data!A82</f>
        <v>110</v>
      </c>
      <c r="C33" s="52" t="str">
        <f>data!B82</f>
        <v>LUSSI Gerhard</v>
      </c>
      <c r="D33" s="25" t="str">
        <f>data!C82</f>
        <v>CHE</v>
      </c>
      <c r="E33" s="25">
        <f>data!Q82</f>
        <v>70</v>
      </c>
      <c r="F33" s="63">
        <f>data!R82</f>
        <v>0.004020138888888888</v>
      </c>
      <c r="G33" s="25"/>
      <c r="H33" s="63"/>
      <c r="I33" s="27"/>
    </row>
    <row r="34" spans="1:9" ht="12" customHeight="1">
      <c r="A34" s="35">
        <v>25</v>
      </c>
      <c r="B34" s="25">
        <f>data!A36</f>
        <v>38</v>
      </c>
      <c r="C34" s="52" t="str">
        <f>data!B36</f>
        <v>MINOUX Christophe</v>
      </c>
      <c r="D34" s="25" t="str">
        <f>data!C36</f>
        <v>FRA</v>
      </c>
      <c r="E34" s="25">
        <f>data!Q36</f>
        <v>70</v>
      </c>
      <c r="F34" s="63">
        <f>data!R36</f>
        <v>0.004031249999999999</v>
      </c>
      <c r="G34" s="25"/>
      <c r="H34" s="63"/>
      <c r="I34" s="27"/>
    </row>
    <row r="35" spans="1:9" ht="12" customHeight="1">
      <c r="A35" s="35">
        <v>26</v>
      </c>
      <c r="B35" s="25">
        <f>data!A39</f>
        <v>46</v>
      </c>
      <c r="C35" s="52" t="str">
        <f>data!B39</f>
        <v>POPOVIC Marko</v>
      </c>
      <c r="D35" s="25" t="str">
        <f>data!C39</f>
        <v>CRO</v>
      </c>
      <c r="E35" s="25">
        <f>data!Q39</f>
        <v>70</v>
      </c>
      <c r="F35" s="63">
        <f>data!R39</f>
        <v>0.004039120370370371</v>
      </c>
      <c r="G35" s="25"/>
      <c r="H35" s="63"/>
      <c r="I35" s="27"/>
    </row>
    <row r="36" spans="1:9" ht="12" customHeight="1">
      <c r="A36" s="35">
        <v>27</v>
      </c>
      <c r="B36" s="25">
        <f>data!A45</f>
        <v>52</v>
      </c>
      <c r="C36" s="52" t="str">
        <f>data!B45</f>
        <v>IWAI Takayasu</v>
      </c>
      <c r="D36" s="25" t="str">
        <f>data!C45</f>
        <v>JPN</v>
      </c>
      <c r="E36" s="25">
        <f>data!Q45</f>
        <v>70</v>
      </c>
      <c r="F36" s="63">
        <f>data!R45</f>
        <v>0.004236111111111111</v>
      </c>
      <c r="G36" s="25"/>
      <c r="H36" s="63"/>
      <c r="I36" s="27"/>
    </row>
    <row r="37" spans="1:9" ht="12" customHeight="1">
      <c r="A37" s="35">
        <v>28</v>
      </c>
      <c r="B37" s="25">
        <f>data!A23</f>
        <v>20</v>
      </c>
      <c r="C37" s="52" t="str">
        <f>data!B23</f>
        <v>KATO Shinji</v>
      </c>
      <c r="D37" s="25" t="str">
        <f>data!C23</f>
        <v>JPN</v>
      </c>
      <c r="E37" s="25">
        <f>data!Q23</f>
        <v>70</v>
      </c>
      <c r="F37" s="63">
        <f>data!R23</f>
        <v>0.005089814814814815</v>
      </c>
      <c r="G37" s="25"/>
      <c r="H37" s="63"/>
      <c r="I37" s="27"/>
    </row>
    <row r="38" spans="1:9" ht="12" customHeight="1">
      <c r="A38" s="35">
        <v>29</v>
      </c>
      <c r="B38" s="25">
        <f>data!A81</f>
        <v>109</v>
      </c>
      <c r="C38" s="52" t="str">
        <f>data!B81</f>
        <v>LUXA Josef</v>
      </c>
      <c r="D38" s="25" t="str">
        <f>data!C81</f>
        <v>CZE</v>
      </c>
      <c r="E38" s="25">
        <f>data!Q81</f>
        <v>65</v>
      </c>
      <c r="F38" s="63">
        <f>data!R81</f>
        <v>0.0030800925925925926</v>
      </c>
      <c r="G38" s="25"/>
      <c r="H38" s="63"/>
      <c r="I38" s="27"/>
    </row>
    <row r="39" spans="1:9" ht="12" customHeight="1">
      <c r="A39" s="35">
        <v>30</v>
      </c>
      <c r="B39" s="25">
        <f>data!A61</f>
        <v>78</v>
      </c>
      <c r="C39" s="52" t="str">
        <f>data!B61</f>
        <v>SAKURAI Akihiko</v>
      </c>
      <c r="D39" s="25" t="str">
        <f>data!C61</f>
        <v>JPN</v>
      </c>
      <c r="E39" s="25">
        <f>data!Q61</f>
        <v>65</v>
      </c>
      <c r="F39" s="63">
        <f>data!R61</f>
        <v>0.0033798611111111113</v>
      </c>
      <c r="G39" s="25"/>
      <c r="H39" s="63"/>
      <c r="I39" s="31"/>
    </row>
    <row r="40" spans="1:9" ht="12" customHeight="1">
      <c r="A40" s="35">
        <v>31</v>
      </c>
      <c r="B40" s="25">
        <f>data!A41</f>
        <v>48</v>
      </c>
      <c r="C40" s="52" t="str">
        <f>data!B41</f>
        <v>LEXA Tomas</v>
      </c>
      <c r="D40" s="25" t="str">
        <f>data!C41</f>
        <v>CZE</v>
      </c>
      <c r="E40" s="25">
        <f>data!Q41</f>
        <v>65</v>
      </c>
      <c r="F40" s="63">
        <f>data!R41</f>
        <v>0.0033843750000000002</v>
      </c>
      <c r="G40" s="25"/>
      <c r="H40" s="63"/>
      <c r="I40" s="31"/>
    </row>
    <row r="41" spans="1:9" ht="12" customHeight="1">
      <c r="A41" s="35">
        <v>32</v>
      </c>
      <c r="B41" s="25">
        <f>data!A52</f>
        <v>64</v>
      </c>
      <c r="C41" s="52" t="str">
        <f>data!B52</f>
        <v>KUZA Jacek</v>
      </c>
      <c r="D41" s="25" t="str">
        <f>data!C52</f>
        <v>POL</v>
      </c>
      <c r="E41" s="25">
        <f>data!Q52</f>
        <v>65</v>
      </c>
      <c r="F41" s="63">
        <f>data!R52</f>
        <v>0.0035800925925925926</v>
      </c>
      <c r="G41" s="25"/>
      <c r="H41" s="63"/>
      <c r="I41" s="31"/>
    </row>
    <row r="42" spans="1:9" ht="12" customHeight="1">
      <c r="A42" s="35">
        <v>33</v>
      </c>
      <c r="B42" s="25">
        <f>data!A44</f>
        <v>51</v>
      </c>
      <c r="C42" s="52" t="str">
        <f>data!B44</f>
        <v>BLASCO Francisco</v>
      </c>
      <c r="D42" s="25" t="str">
        <f>data!C44</f>
        <v>ESP</v>
      </c>
      <c r="E42" s="25">
        <f>data!Q44</f>
        <v>65</v>
      </c>
      <c r="F42" s="63">
        <f>data!R44</f>
        <v>0.0037037037037037034</v>
      </c>
      <c r="G42" s="25"/>
      <c r="H42" s="63"/>
      <c r="I42" s="31"/>
    </row>
    <row r="43" spans="1:9" ht="12" customHeight="1">
      <c r="A43" s="35">
        <v>34</v>
      </c>
      <c r="B43" s="25">
        <f>data!A51</f>
        <v>63</v>
      </c>
      <c r="C43" s="52" t="str">
        <f>data!B51</f>
        <v>BAQUE Rafael</v>
      </c>
      <c r="D43" s="25" t="str">
        <f>data!C51</f>
        <v>ESP</v>
      </c>
      <c r="E43" s="25">
        <f>data!Q51</f>
        <v>60</v>
      </c>
      <c r="F43" s="63">
        <f>data!R51</f>
        <v>0.0030194444444444444</v>
      </c>
      <c r="G43" s="25"/>
      <c r="H43" s="63"/>
      <c r="I43" s="31"/>
    </row>
    <row r="44" spans="1:9" ht="12" customHeight="1">
      <c r="A44" s="35">
        <v>35</v>
      </c>
      <c r="B44" s="25">
        <f>data!A56</f>
        <v>68</v>
      </c>
      <c r="C44" s="52" t="str">
        <f>data!B56</f>
        <v>GRUNIGER Freddi</v>
      </c>
      <c r="D44" s="25" t="str">
        <f>data!C56</f>
        <v>CHE</v>
      </c>
      <c r="E44" s="25">
        <f>data!Q56</f>
        <v>60</v>
      </c>
      <c r="F44" s="63">
        <f>data!R56</f>
        <v>0.005069444444444444</v>
      </c>
      <c r="G44" s="25"/>
      <c r="H44" s="63"/>
      <c r="I44" s="31"/>
    </row>
    <row r="45" spans="1:9" ht="12" customHeight="1">
      <c r="A45" s="35">
        <v>36</v>
      </c>
      <c r="B45" s="25">
        <f>data!A85</f>
        <v>113</v>
      </c>
      <c r="C45" s="52" t="str">
        <f>data!B85</f>
        <v>CRTIZ Manuel</v>
      </c>
      <c r="D45" s="25" t="str">
        <f>data!C85</f>
        <v>ESP</v>
      </c>
      <c r="E45" s="25">
        <f>data!Q85</f>
        <v>50</v>
      </c>
      <c r="F45" s="63">
        <f>data!R85</f>
        <v>0.0031185185185185187</v>
      </c>
      <c r="G45" s="25"/>
      <c r="H45" s="63"/>
      <c r="I45" s="31"/>
    </row>
    <row r="46" spans="1:9" ht="12" customHeight="1">
      <c r="A46" s="35">
        <v>37</v>
      </c>
      <c r="B46" s="25">
        <f>data!A58</f>
        <v>70</v>
      </c>
      <c r="C46" s="52" t="str">
        <f>data!B58</f>
        <v>HASSING Peter</v>
      </c>
      <c r="D46" s="25" t="str">
        <f>data!C58</f>
        <v>CHE</v>
      </c>
      <c r="E46" s="25">
        <f>data!Q58</f>
        <v>50</v>
      </c>
      <c r="F46" s="63">
        <f>data!R58</f>
        <v>0.003863194444444444</v>
      </c>
      <c r="G46" s="25"/>
      <c r="H46" s="63"/>
      <c r="I46" s="31"/>
    </row>
    <row r="47" spans="1:9" ht="12" customHeight="1">
      <c r="A47" s="35">
        <v>38</v>
      </c>
      <c r="B47" s="25">
        <f>data!A69</f>
        <v>87</v>
      </c>
      <c r="C47" s="52" t="str">
        <f>data!B69</f>
        <v>KNEUBUCHLER Hans-Ueli</v>
      </c>
      <c r="D47" s="25" t="str">
        <f>data!C69</f>
        <v>CHE</v>
      </c>
      <c r="E47" s="25">
        <f>data!Q69</f>
        <v>50</v>
      </c>
      <c r="F47" s="63">
        <f>data!R69</f>
        <v>0.003895138888888889</v>
      </c>
      <c r="G47" s="25"/>
      <c r="H47" s="63"/>
      <c r="I47" s="31"/>
    </row>
    <row r="48" spans="1:9" ht="12" customHeight="1">
      <c r="A48" s="35">
        <v>39</v>
      </c>
      <c r="B48" s="25">
        <f>data!A16</f>
        <v>8</v>
      </c>
      <c r="C48" s="52" t="str">
        <f>data!B16</f>
        <v>STOPA Paweł</v>
      </c>
      <c r="D48" s="25" t="str">
        <f>data!C16</f>
        <v>POL</v>
      </c>
      <c r="E48" s="25">
        <f>data!Q16</f>
        <v>45</v>
      </c>
      <c r="F48" s="63">
        <f>data!R16</f>
        <v>0.003923611111111111</v>
      </c>
      <c r="G48" s="25"/>
      <c r="H48" s="63"/>
      <c r="I48" s="31"/>
    </row>
    <row r="49" spans="1:9" ht="12" customHeight="1">
      <c r="A49" s="35">
        <v>40</v>
      </c>
      <c r="B49" s="25">
        <f>data!A77</f>
        <v>99</v>
      </c>
      <c r="C49" s="52" t="str">
        <f>data!B77</f>
        <v>KREJCI Miloslav</v>
      </c>
      <c r="D49" s="25" t="str">
        <f>data!C77</f>
        <v>CZE</v>
      </c>
      <c r="E49" s="25">
        <f>data!Q77</f>
        <v>45</v>
      </c>
      <c r="F49" s="63">
        <f>data!R77</f>
        <v>0.004220833333333333</v>
      </c>
      <c r="G49" s="25"/>
      <c r="H49" s="63"/>
      <c r="I49" s="31"/>
    </row>
    <row r="50" spans="1:9" ht="12" customHeight="1">
      <c r="A50" s="35">
        <v>41</v>
      </c>
      <c r="B50" s="25">
        <f>data!A46</f>
        <v>53</v>
      </c>
      <c r="C50" s="52" t="str">
        <f>data!B46</f>
        <v>LINDQUIST Mathias</v>
      </c>
      <c r="D50" s="25" t="str">
        <f>data!C46</f>
        <v>SWE</v>
      </c>
      <c r="E50" s="25">
        <f>data!Q46</f>
        <v>45</v>
      </c>
      <c r="F50" s="63">
        <f>data!R46</f>
        <v>0.004548611111111111</v>
      </c>
      <c r="G50" s="25"/>
      <c r="H50" s="63"/>
      <c r="I50" s="31"/>
    </row>
    <row r="51" spans="1:9" ht="12" customHeight="1">
      <c r="A51" s="35">
        <v>42</v>
      </c>
      <c r="B51" s="25">
        <f>data!A38</f>
        <v>40</v>
      </c>
      <c r="C51" s="52" t="str">
        <f>data!B38</f>
        <v>ODAGIRI Sakae</v>
      </c>
      <c r="D51" s="25" t="str">
        <f>data!C38</f>
        <v>JPN</v>
      </c>
      <c r="E51" s="25">
        <f>data!Q38</f>
        <v>45</v>
      </c>
      <c r="F51" s="63">
        <f>data!R38</f>
        <v>0.0052752314814814814</v>
      </c>
      <c r="G51" s="25"/>
      <c r="H51" s="63"/>
      <c r="I51" s="31"/>
    </row>
    <row r="52" spans="1:9" ht="12" customHeight="1">
      <c r="A52" s="35">
        <v>43</v>
      </c>
      <c r="B52" s="25">
        <f>data!A31</f>
        <v>33</v>
      </c>
      <c r="C52" s="52" t="str">
        <f>data!B31</f>
        <v>TURK Marino</v>
      </c>
      <c r="D52" s="25" t="str">
        <f>data!C31</f>
        <v>CRO</v>
      </c>
      <c r="E52" s="25">
        <f>data!Q31</f>
        <v>40</v>
      </c>
      <c r="F52" s="63">
        <f>data!R31</f>
        <v>0.003566435185185185</v>
      </c>
      <c r="G52" s="25"/>
      <c r="H52" s="63"/>
      <c r="I52" s="31"/>
    </row>
    <row r="53" spans="1:9" ht="12" customHeight="1">
      <c r="A53" s="35">
        <v>44</v>
      </c>
      <c r="B53" s="25">
        <f>data!A13</f>
        <v>5</v>
      </c>
      <c r="C53" s="52" t="str">
        <f>data!B13</f>
        <v>HERNANDEZ Leandro</v>
      </c>
      <c r="D53" s="25" t="str">
        <f>data!C13</f>
        <v>ESP</v>
      </c>
      <c r="E53" s="25">
        <f>data!Q13</f>
        <v>35</v>
      </c>
      <c r="F53" s="63">
        <f>data!R13</f>
        <v>0.0036574074074074074</v>
      </c>
      <c r="G53" s="25"/>
      <c r="H53" s="63"/>
      <c r="I53" s="31"/>
    </row>
    <row r="54" spans="1:9" ht="12" customHeight="1">
      <c r="A54" s="35">
        <v>45</v>
      </c>
      <c r="B54" s="25">
        <f>data!A28</f>
        <v>25</v>
      </c>
      <c r="C54" s="52" t="str">
        <f>data!B28</f>
        <v>CASALS Jorge</v>
      </c>
      <c r="D54" s="25" t="str">
        <f>data!C28</f>
        <v>ESP</v>
      </c>
      <c r="E54" s="25">
        <f>data!Q28</f>
        <v>35</v>
      </c>
      <c r="F54" s="63">
        <f>data!R28</f>
        <v>0.0036805555555555554</v>
      </c>
      <c r="G54" s="25"/>
      <c r="H54" s="63"/>
      <c r="I54" s="31"/>
    </row>
    <row r="55" spans="1:9" ht="12" customHeight="1">
      <c r="A55" s="35">
        <v>46</v>
      </c>
      <c r="B55" s="25">
        <f>data!A19</f>
        <v>16</v>
      </c>
      <c r="C55" s="52" t="str">
        <f>data!B19</f>
        <v>WATERS John</v>
      </c>
      <c r="D55" s="25" t="str">
        <f>data!C19</f>
        <v>AUS</v>
      </c>
      <c r="E55" s="25">
        <f>data!Q19</f>
        <v>35</v>
      </c>
      <c r="F55" s="63">
        <f>data!R19</f>
        <v>0.004686111111111111</v>
      </c>
      <c r="G55" s="25"/>
      <c r="H55" s="63"/>
      <c r="I55" s="31"/>
    </row>
    <row r="56" spans="1:9" ht="12" customHeight="1">
      <c r="A56" s="35">
        <v>47</v>
      </c>
      <c r="B56" s="25">
        <f>data!A57</f>
        <v>69</v>
      </c>
      <c r="C56" s="52" t="str">
        <f>data!B57</f>
        <v>KONKOL Pavol</v>
      </c>
      <c r="D56" s="25" t="str">
        <f>data!C57</f>
        <v>SVK</v>
      </c>
      <c r="E56" s="25">
        <f>data!Q57</f>
        <v>35</v>
      </c>
      <c r="F56" s="63">
        <f>data!R57</f>
        <v>0.004845949074074075</v>
      </c>
      <c r="G56" s="25"/>
      <c r="H56" s="63"/>
      <c r="I56" s="31"/>
    </row>
    <row r="57" spans="1:9" ht="12" customHeight="1">
      <c r="A57" s="35">
        <v>48</v>
      </c>
      <c r="B57" s="25">
        <f>data!A66</f>
        <v>83</v>
      </c>
      <c r="C57" s="52" t="str">
        <f>data!B66</f>
        <v>PUIGVI Juan</v>
      </c>
      <c r="D57" s="25" t="str">
        <f>data!C66</f>
        <v>ESP</v>
      </c>
      <c r="E57" s="25">
        <f>data!Q66</f>
        <v>25</v>
      </c>
      <c r="F57" s="63">
        <f>data!R66</f>
        <v>0.003124768518518518</v>
      </c>
      <c r="G57" s="25"/>
      <c r="H57" s="63"/>
      <c r="I57" s="31"/>
    </row>
    <row r="58" spans="1:9" ht="12" customHeight="1">
      <c r="A58" s="35">
        <v>49</v>
      </c>
      <c r="B58" s="25">
        <f>data!A59</f>
        <v>76</v>
      </c>
      <c r="C58" s="52" t="str">
        <f>data!B59</f>
        <v>CAILLAU Pierre</v>
      </c>
      <c r="D58" s="25" t="str">
        <f>data!C59</f>
        <v>FRA</v>
      </c>
      <c r="E58" s="25">
        <f>data!Q59</f>
        <v>25</v>
      </c>
      <c r="F58" s="63">
        <f>data!R59</f>
        <v>0.00597175925925926</v>
      </c>
      <c r="G58" s="25"/>
      <c r="H58" s="63"/>
      <c r="I58" s="31"/>
    </row>
    <row r="59" ht="10.5" customHeight="1">
      <c r="B59" s="35"/>
    </row>
    <row r="60" spans="2:8" ht="10.5" customHeight="1">
      <c r="B60" s="36" t="s">
        <v>43</v>
      </c>
      <c r="C60" s="36"/>
      <c r="E60" s="37"/>
      <c r="F60" s="37"/>
      <c r="G60" s="124" t="s">
        <v>44</v>
      </c>
      <c r="H60" s="124"/>
    </row>
    <row r="61" spans="2:8" ht="10.5" customHeight="1">
      <c r="B61" s="43" t="s">
        <v>45</v>
      </c>
      <c r="C61" s="40"/>
      <c r="E61" s="41"/>
      <c r="F61" s="41"/>
      <c r="G61" s="123" t="s">
        <v>194</v>
      </c>
      <c r="H61" s="123"/>
    </row>
    <row r="62" ht="10.5" customHeight="1"/>
    <row r="63" spans="3:8" ht="10.5" customHeight="1">
      <c r="C63" s="35"/>
      <c r="G63" s="125"/>
      <c r="H63" s="125"/>
    </row>
    <row r="64" spans="3:8" ht="10.5" customHeight="1">
      <c r="C64" s="43"/>
      <c r="G64" s="123"/>
      <c r="H64" s="123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</sheetData>
  <sheetProtection password="DB3B" sheet="1" objects="1" scenarios="1"/>
  <mergeCells count="16">
    <mergeCell ref="B1:H1"/>
    <mergeCell ref="B3:H3"/>
    <mergeCell ref="B2:H2"/>
    <mergeCell ref="D4:H4"/>
    <mergeCell ref="G64:H64"/>
    <mergeCell ref="G60:H60"/>
    <mergeCell ref="G63:H63"/>
    <mergeCell ref="E5:H5"/>
    <mergeCell ref="G61:H61"/>
    <mergeCell ref="E7:E8"/>
    <mergeCell ref="F7:F8"/>
    <mergeCell ref="G7:H7"/>
    <mergeCell ref="D7:D8"/>
    <mergeCell ref="A7:A8"/>
    <mergeCell ref="B7:B8"/>
    <mergeCell ref="C7:C8"/>
  </mergeCells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41211"/>
  <dimension ref="A1:AB63"/>
  <sheetViews>
    <sheetView workbookViewId="0" topLeftCell="A1">
      <selection activeCell="C10" sqref="C10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11.75390625" style="0" customWidth="1"/>
    <col min="5" max="5" width="9.75390625" style="0" customWidth="1"/>
    <col min="6" max="6" width="11.75390625" style="0" customWidth="1"/>
    <col min="7" max="7" width="9.75390625" style="0" customWidth="1"/>
    <col min="8" max="8" width="5.75390625" style="0" customWidth="1"/>
    <col min="9" max="9" width="7.875" style="0" customWidth="1"/>
    <col min="10" max="10" width="8.00390625" style="0" customWidth="1"/>
    <col min="11" max="14" width="6.75390625" style="0" customWidth="1"/>
    <col min="15" max="15" width="14.875" style="0" bestFit="1" customWidth="1"/>
  </cols>
  <sheetData>
    <row r="1" spans="2:7" ht="15" customHeight="1">
      <c r="B1" s="102"/>
      <c r="C1" s="102"/>
      <c r="D1" s="102"/>
      <c r="E1" s="102"/>
      <c r="F1" s="102"/>
      <c r="G1" s="14"/>
    </row>
    <row r="2" spans="2:9" ht="12" customHeight="1">
      <c r="B2" s="121" t="s">
        <v>75</v>
      </c>
      <c r="C2" s="121"/>
      <c r="D2" s="121"/>
      <c r="E2" s="121"/>
      <c r="F2" s="121"/>
      <c r="G2" s="121"/>
      <c r="H2" s="15"/>
      <c r="I2" s="15"/>
    </row>
    <row r="3" spans="2:9" ht="12" customHeight="1">
      <c r="B3" s="104" t="s">
        <v>171</v>
      </c>
      <c r="C3" s="104"/>
      <c r="D3" s="104"/>
      <c r="E3" s="104"/>
      <c r="F3" s="104"/>
      <c r="G3" s="104"/>
      <c r="H3" s="16"/>
      <c r="I3" s="16"/>
    </row>
    <row r="4" spans="2:9" ht="15.75" customHeight="1">
      <c r="B4" s="1"/>
      <c r="C4" s="17"/>
      <c r="D4" s="122"/>
      <c r="E4" s="122"/>
      <c r="F4" s="122"/>
      <c r="G4" s="17"/>
      <c r="H4" s="16"/>
      <c r="I4" s="16"/>
    </row>
    <row r="5" spans="1:9" ht="18" customHeight="1">
      <c r="A5" s="46"/>
      <c r="B5" s="46"/>
      <c r="C5" s="126" t="s">
        <v>55</v>
      </c>
      <c r="D5" s="126"/>
      <c r="E5" s="126"/>
      <c r="F5" s="126"/>
      <c r="G5" s="126"/>
      <c r="H5" s="16"/>
      <c r="I5" s="16"/>
    </row>
    <row r="6" spans="1:9" ht="18" customHeight="1">
      <c r="A6" s="130" t="s">
        <v>197</v>
      </c>
      <c r="B6" s="130"/>
      <c r="C6" s="130"/>
      <c r="D6" s="130"/>
      <c r="E6" s="130"/>
      <c r="F6" s="45"/>
      <c r="G6" s="45" t="s">
        <v>46</v>
      </c>
      <c r="H6" s="16"/>
      <c r="I6" s="16"/>
    </row>
    <row r="7" spans="1:8" ht="24" customHeight="1">
      <c r="A7" s="19" t="s">
        <v>57</v>
      </c>
      <c r="B7" s="19" t="s">
        <v>1</v>
      </c>
      <c r="C7" s="19" t="s">
        <v>77</v>
      </c>
      <c r="D7" s="19" t="s">
        <v>78</v>
      </c>
      <c r="E7" s="19" t="s">
        <v>51</v>
      </c>
      <c r="F7" s="19" t="s">
        <v>58</v>
      </c>
      <c r="G7" s="19" t="s">
        <v>59</v>
      </c>
      <c r="H7" s="20"/>
    </row>
    <row r="8" spans="1:14" ht="9" customHeight="1">
      <c r="A8" s="21"/>
      <c r="B8" s="21"/>
      <c r="C8" s="22"/>
      <c r="D8" s="22"/>
      <c r="E8" s="21"/>
      <c r="F8" s="21"/>
      <c r="G8" s="23"/>
      <c r="H8" s="23"/>
      <c r="N8" s="24"/>
    </row>
    <row r="9" spans="1:28" ht="19.5" customHeight="1">
      <c r="A9" s="35">
        <v>1</v>
      </c>
      <c r="B9" s="96">
        <f>data!A9</f>
        <v>1</v>
      </c>
      <c r="C9" s="90" t="str">
        <f>data!B9</f>
        <v>HOWLETT Colin</v>
      </c>
      <c r="D9" s="91" t="str">
        <f>data!C9</f>
        <v>GBR</v>
      </c>
      <c r="E9" s="92">
        <f>data!S9</f>
        <v>116.32</v>
      </c>
      <c r="F9" s="97">
        <f aca="true" t="shared" si="0" ref="F9:F16">PRODUCT(E9,1.5)</f>
        <v>174.48</v>
      </c>
      <c r="G9" s="92">
        <v>118.27</v>
      </c>
      <c r="H9" s="27"/>
      <c r="N9" s="28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9.5" customHeight="1">
      <c r="A10" s="35">
        <v>2</v>
      </c>
      <c r="B10" s="96">
        <f>data!A83</f>
        <v>111</v>
      </c>
      <c r="C10" s="90" t="str">
        <f>data!B83</f>
        <v>THAIN Peter</v>
      </c>
      <c r="D10" s="91" t="str">
        <f>data!C83</f>
        <v>GBR</v>
      </c>
      <c r="E10" s="98">
        <f>data!S83</f>
        <v>117.94</v>
      </c>
      <c r="F10" s="97">
        <f t="shared" si="0"/>
        <v>176.91</v>
      </c>
      <c r="G10" s="92">
        <v>111.08</v>
      </c>
      <c r="H10" s="27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19.5" customHeight="1">
      <c r="A11" s="35">
        <v>3</v>
      </c>
      <c r="B11" s="96">
        <f>data!A17</f>
        <v>9</v>
      </c>
      <c r="C11" s="90" t="str">
        <f>data!B17</f>
        <v>OHATA Naoaki</v>
      </c>
      <c r="D11" s="91" t="str">
        <f>data!C17</f>
        <v>JPN</v>
      </c>
      <c r="E11" s="98">
        <f>data!S17</f>
        <v>114.74</v>
      </c>
      <c r="F11" s="97">
        <f t="shared" si="0"/>
        <v>172.10999999999999</v>
      </c>
      <c r="G11" s="92">
        <v>110.37</v>
      </c>
      <c r="H11" s="27"/>
      <c r="N11" s="2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ht="13.5" customHeight="1">
      <c r="A12" s="35">
        <v>4</v>
      </c>
      <c r="B12" s="48">
        <f>data!A60</f>
        <v>77</v>
      </c>
      <c r="C12" s="50" t="str">
        <f>data!B60</f>
        <v>KLAUSLER Markus</v>
      </c>
      <c r="D12" s="51" t="str">
        <f>data!C60</f>
        <v>CHE</v>
      </c>
      <c r="E12" s="99">
        <f>data!S60</f>
        <v>116.1</v>
      </c>
      <c r="F12" s="56">
        <f t="shared" si="0"/>
        <v>174.14999999999998</v>
      </c>
      <c r="G12" s="26">
        <v>110.1</v>
      </c>
      <c r="H12" s="27"/>
      <c r="N12" s="2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ht="13.5" customHeight="1">
      <c r="A13" s="35">
        <v>5</v>
      </c>
      <c r="B13" s="48">
        <f>data!A37</f>
        <v>39</v>
      </c>
      <c r="C13" s="50" t="str">
        <f>data!B37</f>
        <v>KELTERER Eeerk</v>
      </c>
      <c r="D13" s="51" t="str">
        <f>data!C37</f>
        <v>GER</v>
      </c>
      <c r="E13" s="99">
        <f>data!S37</f>
        <v>115.57</v>
      </c>
      <c r="F13" s="56">
        <f t="shared" si="0"/>
        <v>173.355</v>
      </c>
      <c r="G13" s="26">
        <v>108.41</v>
      </c>
      <c r="H13" s="27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13.5" customHeight="1">
      <c r="A14" s="35">
        <v>6</v>
      </c>
      <c r="B14" s="48">
        <f>data!A47</f>
        <v>54</v>
      </c>
      <c r="C14" s="50" t="str">
        <f>data!B47</f>
        <v>TARGOSZ Włodzimierz</v>
      </c>
      <c r="D14" s="51" t="str">
        <f>data!C47</f>
        <v>POL</v>
      </c>
      <c r="E14" s="26">
        <f>data!S47</f>
        <v>113.34</v>
      </c>
      <c r="F14" s="56">
        <f t="shared" si="0"/>
        <v>170.01</v>
      </c>
      <c r="G14" s="26">
        <v>108.38</v>
      </c>
      <c r="H14" s="27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13.5" customHeight="1">
      <c r="A15" s="35">
        <v>7</v>
      </c>
      <c r="B15" s="48">
        <f>data!A20</f>
        <v>17</v>
      </c>
      <c r="C15" s="50" t="str">
        <f>data!B20</f>
        <v>MAIRE-HENSGE Heinz</v>
      </c>
      <c r="D15" s="51" t="str">
        <f>data!C20</f>
        <v>GER</v>
      </c>
      <c r="E15" s="26">
        <f>data!S20</f>
        <v>112.27</v>
      </c>
      <c r="F15" s="56">
        <f t="shared" si="0"/>
        <v>168.405</v>
      </c>
      <c r="G15" s="26">
        <v>105.89</v>
      </c>
      <c r="H15" s="27"/>
      <c r="N15" s="28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3.5" customHeight="1">
      <c r="A16" s="35">
        <v>8</v>
      </c>
      <c r="B16" s="48">
        <f>data!A45</f>
        <v>52</v>
      </c>
      <c r="C16" s="50" t="str">
        <f>data!B45</f>
        <v>IWAI Takayasu</v>
      </c>
      <c r="D16" s="51" t="str">
        <f>data!C45</f>
        <v>JPN</v>
      </c>
      <c r="E16" s="26">
        <f>data!S45</f>
        <v>112.6</v>
      </c>
      <c r="F16" s="56">
        <f t="shared" si="0"/>
        <v>168.89999999999998</v>
      </c>
      <c r="G16" s="26">
        <v>100.91</v>
      </c>
      <c r="H16" s="27"/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3.5" customHeight="1">
      <c r="A17" s="35">
        <v>9</v>
      </c>
      <c r="B17" s="48">
        <f>data!A80</f>
        <v>108</v>
      </c>
      <c r="C17" s="50" t="str">
        <f>data!B80</f>
        <v>NAGEL Jens</v>
      </c>
      <c r="D17" s="51" t="str">
        <f>data!C80</f>
        <v>GER</v>
      </c>
      <c r="E17" s="26">
        <f>data!S80</f>
        <v>111.36</v>
      </c>
      <c r="F17" s="56">
        <f aca="true" t="shared" si="1" ref="F17:F40">PRODUCT(E17,1.5)</f>
        <v>167.04</v>
      </c>
      <c r="G17" s="26"/>
      <c r="H17" s="27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3.5" customHeight="1">
      <c r="A18" s="35">
        <v>10</v>
      </c>
      <c r="B18" s="48">
        <f>data!A52</f>
        <v>64</v>
      </c>
      <c r="C18" s="50" t="str">
        <f>data!B52</f>
        <v>KUZA Jacek</v>
      </c>
      <c r="D18" s="51" t="str">
        <f>data!C52</f>
        <v>POL</v>
      </c>
      <c r="E18" s="26">
        <f>data!S52</f>
        <v>110.34</v>
      </c>
      <c r="F18" s="56">
        <f t="shared" si="1"/>
        <v>165.51</v>
      </c>
      <c r="G18" s="26"/>
      <c r="H18" s="27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3.5" customHeight="1">
      <c r="A19" s="35">
        <v>11</v>
      </c>
      <c r="B19" s="48">
        <f>data!A57</f>
        <v>69</v>
      </c>
      <c r="C19" s="50" t="str">
        <f>data!B57</f>
        <v>KONKOL Pavol</v>
      </c>
      <c r="D19" s="51" t="str">
        <f>data!C57</f>
        <v>SVK</v>
      </c>
      <c r="E19" s="26">
        <f>data!S57</f>
        <v>109.59</v>
      </c>
      <c r="F19" s="56">
        <f t="shared" si="1"/>
        <v>164.385</v>
      </c>
      <c r="G19" s="26"/>
      <c r="H19" s="27"/>
      <c r="N19" s="28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3.5" customHeight="1">
      <c r="A20" s="35">
        <v>12</v>
      </c>
      <c r="B20" s="48">
        <f>data!A76</f>
        <v>98</v>
      </c>
      <c r="C20" s="50" t="str">
        <f>data!B76</f>
        <v>EBELING Olaf</v>
      </c>
      <c r="D20" s="51" t="str">
        <f>data!C76</f>
        <v>GER</v>
      </c>
      <c r="E20" s="26">
        <f>data!S76</f>
        <v>108.2</v>
      </c>
      <c r="F20" s="56">
        <f t="shared" si="1"/>
        <v>162.3</v>
      </c>
      <c r="G20" s="26"/>
      <c r="H20" s="27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8" ht="13.5" customHeight="1">
      <c r="A21" s="35">
        <v>13</v>
      </c>
      <c r="B21" s="48">
        <f>data!A68</f>
        <v>85</v>
      </c>
      <c r="C21" s="50" t="str">
        <f>data!B68</f>
        <v>PAPRZYCKI Paweł</v>
      </c>
      <c r="D21" s="51" t="str">
        <f>data!C68</f>
        <v>POL</v>
      </c>
      <c r="E21" s="26">
        <f>data!S68</f>
        <v>107.92</v>
      </c>
      <c r="F21" s="56">
        <f t="shared" si="1"/>
        <v>161.88</v>
      </c>
      <c r="G21" s="26"/>
      <c r="H21" s="27"/>
    </row>
    <row r="22" spans="1:8" ht="13.5" customHeight="1">
      <c r="A22" s="35">
        <v>14</v>
      </c>
      <c r="B22" s="48">
        <f>data!A18</f>
        <v>10</v>
      </c>
      <c r="C22" s="50" t="str">
        <f>data!B18</f>
        <v>BALLES Otmar</v>
      </c>
      <c r="D22" s="51" t="str">
        <f>data!C18</f>
        <v>GER</v>
      </c>
      <c r="E22" s="26">
        <f>data!S18</f>
        <v>107.06</v>
      </c>
      <c r="F22" s="56">
        <f t="shared" si="1"/>
        <v>160.59</v>
      </c>
      <c r="G22" s="26"/>
      <c r="H22" s="27"/>
    </row>
    <row r="23" spans="1:8" ht="13.5" customHeight="1">
      <c r="A23" s="35">
        <v>15</v>
      </c>
      <c r="B23" s="48">
        <f>data!A79</f>
        <v>107</v>
      </c>
      <c r="C23" s="50" t="str">
        <f>data!B79</f>
        <v>MITTEL Henry</v>
      </c>
      <c r="D23" s="51" t="str">
        <f>data!C79</f>
        <v>USA</v>
      </c>
      <c r="E23" s="26">
        <f>data!S79</f>
        <v>106.83</v>
      </c>
      <c r="F23" s="56">
        <f t="shared" si="1"/>
        <v>160.245</v>
      </c>
      <c r="G23" s="26"/>
      <c r="H23" s="27"/>
    </row>
    <row r="24" spans="1:8" ht="13.5" customHeight="1">
      <c r="A24" s="35">
        <v>16</v>
      </c>
      <c r="B24" s="48">
        <f>data!A43</f>
        <v>50</v>
      </c>
      <c r="C24" s="50" t="str">
        <f>data!B43</f>
        <v>STEIN Ralf</v>
      </c>
      <c r="D24" s="51" t="str">
        <f>data!C43</f>
        <v>GER</v>
      </c>
      <c r="E24" s="26">
        <f>data!S43</f>
        <v>106.77</v>
      </c>
      <c r="F24" s="56">
        <f t="shared" si="1"/>
        <v>160.155</v>
      </c>
      <c r="G24" s="26"/>
      <c r="H24" s="27"/>
    </row>
    <row r="25" spans="1:8" ht="13.5" customHeight="1">
      <c r="A25" s="35">
        <v>17</v>
      </c>
      <c r="B25" s="48">
        <f>data!A30</f>
        <v>32</v>
      </c>
      <c r="C25" s="50" t="str">
        <f>data!B30</f>
        <v>ALSAKER Thomas</v>
      </c>
      <c r="D25" s="51" t="str">
        <f>data!C30</f>
        <v>NOR</v>
      </c>
      <c r="E25" s="26">
        <f>data!S30</f>
        <v>106.31</v>
      </c>
      <c r="F25" s="56">
        <f t="shared" si="1"/>
        <v>159.465</v>
      </c>
      <c r="G25" s="26"/>
      <c r="H25" s="30"/>
    </row>
    <row r="26" spans="1:8" ht="13.5" customHeight="1">
      <c r="A26" s="35">
        <v>18</v>
      </c>
      <c r="B26" s="48">
        <f>data!A13</f>
        <v>5</v>
      </c>
      <c r="C26" s="50" t="str">
        <f>data!B13</f>
        <v>HERNANDEZ Leandro</v>
      </c>
      <c r="D26" s="51" t="str">
        <f>data!C13</f>
        <v>ESP</v>
      </c>
      <c r="E26" s="26">
        <f>data!S13</f>
        <v>106.27</v>
      </c>
      <c r="F26" s="56">
        <f t="shared" si="1"/>
        <v>159.405</v>
      </c>
      <c r="G26" s="26"/>
      <c r="H26" s="30"/>
    </row>
    <row r="27" spans="1:8" ht="13.5" customHeight="1">
      <c r="A27" s="35">
        <v>19</v>
      </c>
      <c r="B27" s="48">
        <f>data!A24</f>
        <v>21</v>
      </c>
      <c r="C27" s="50" t="str">
        <f>data!B24</f>
        <v>RAJEFF Steve</v>
      </c>
      <c r="D27" s="51" t="str">
        <f>data!C24</f>
        <v>USA</v>
      </c>
      <c r="E27" s="26">
        <f>data!S24</f>
        <v>105.86</v>
      </c>
      <c r="F27" s="56">
        <f t="shared" si="1"/>
        <v>158.79</v>
      </c>
      <c r="G27" s="26"/>
      <c r="H27" s="30"/>
    </row>
    <row r="28" spans="1:8" ht="13.5" customHeight="1">
      <c r="A28" s="35">
        <v>20</v>
      </c>
      <c r="B28" s="48">
        <f>data!A78</f>
        <v>106</v>
      </c>
      <c r="C28" s="50" t="str">
        <f>data!B78</f>
        <v>OKAMOTO Kenji</v>
      </c>
      <c r="D28" s="51" t="str">
        <f>data!C78</f>
        <v>JPN</v>
      </c>
      <c r="E28" s="26">
        <f>data!S78</f>
        <v>105.4</v>
      </c>
      <c r="F28" s="56">
        <f t="shared" si="1"/>
        <v>158.10000000000002</v>
      </c>
      <c r="G28" s="26"/>
      <c r="H28" s="30"/>
    </row>
    <row r="29" spans="1:8" ht="13.5" customHeight="1">
      <c r="A29" s="35">
        <v>21</v>
      </c>
      <c r="B29" s="48">
        <f>data!A69</f>
        <v>87</v>
      </c>
      <c r="C29" s="50" t="str">
        <f>data!B69</f>
        <v>KNEUBUCHLER Hans-Ueli</v>
      </c>
      <c r="D29" s="51" t="str">
        <f>data!C69</f>
        <v>CHE</v>
      </c>
      <c r="E29" s="26">
        <f>data!S69</f>
        <v>105.1</v>
      </c>
      <c r="F29" s="56">
        <f t="shared" si="1"/>
        <v>157.64999999999998</v>
      </c>
      <c r="G29" s="26"/>
      <c r="H29" s="31"/>
    </row>
    <row r="30" spans="1:8" ht="13.5" customHeight="1">
      <c r="A30" s="35">
        <v>22</v>
      </c>
      <c r="B30" s="48">
        <f>data!A62</f>
        <v>79</v>
      </c>
      <c r="C30" s="50" t="str">
        <f>data!B62</f>
        <v>MILLER Andy</v>
      </c>
      <c r="D30" s="51" t="str">
        <f>data!C62</f>
        <v>GBR</v>
      </c>
      <c r="E30" s="26">
        <f>data!S62</f>
        <v>104.67</v>
      </c>
      <c r="F30" s="56">
        <f t="shared" si="1"/>
        <v>157.005</v>
      </c>
      <c r="G30" s="26"/>
      <c r="H30" s="27"/>
    </row>
    <row r="31" spans="1:8" ht="13.5" customHeight="1">
      <c r="A31" s="35">
        <v>23</v>
      </c>
      <c r="B31" s="48">
        <f>data!A85</f>
        <v>113</v>
      </c>
      <c r="C31" s="50" t="str">
        <f>data!B85</f>
        <v>CRTIZ Manuel</v>
      </c>
      <c r="D31" s="51" t="str">
        <f>data!C85</f>
        <v>ESP</v>
      </c>
      <c r="E31" s="26">
        <f>data!S85</f>
        <v>104.42</v>
      </c>
      <c r="F31" s="56">
        <f t="shared" si="1"/>
        <v>156.63</v>
      </c>
      <c r="G31" s="26"/>
      <c r="H31" s="27"/>
    </row>
    <row r="32" spans="1:8" ht="13.5" customHeight="1">
      <c r="A32" s="35">
        <v>24</v>
      </c>
      <c r="B32" s="48">
        <f>data!A81</f>
        <v>109</v>
      </c>
      <c r="C32" s="50" t="str">
        <f>data!B81</f>
        <v>LUXA Josef</v>
      </c>
      <c r="D32" s="51" t="str">
        <f>data!C81</f>
        <v>CZE</v>
      </c>
      <c r="E32" s="26">
        <f>data!S81</f>
        <v>101.99</v>
      </c>
      <c r="F32" s="56">
        <f t="shared" si="1"/>
        <v>152.98499999999999</v>
      </c>
      <c r="G32" s="26"/>
      <c r="H32" s="27"/>
    </row>
    <row r="33" spans="1:8" ht="13.5" customHeight="1">
      <c r="A33" s="35">
        <v>25</v>
      </c>
      <c r="B33" s="48">
        <f>data!A38</f>
        <v>40</v>
      </c>
      <c r="C33" s="50" t="str">
        <f>data!B38</f>
        <v>ODAGIRI Sakae</v>
      </c>
      <c r="D33" s="51" t="str">
        <f>data!C38</f>
        <v>JPN</v>
      </c>
      <c r="E33" s="26">
        <f>data!S38</f>
        <v>101.24</v>
      </c>
      <c r="F33" s="56">
        <f t="shared" si="1"/>
        <v>151.85999999999999</v>
      </c>
      <c r="G33" s="26"/>
      <c r="H33" s="27"/>
    </row>
    <row r="34" spans="1:8" ht="13.5" customHeight="1">
      <c r="A34" s="35">
        <v>26</v>
      </c>
      <c r="B34" s="48">
        <f>data!A40</f>
        <v>47</v>
      </c>
      <c r="C34" s="50" t="str">
        <f>data!B40</f>
        <v>MICHALIK Karol</v>
      </c>
      <c r="D34" s="51" t="str">
        <f>data!C40</f>
        <v>SVK</v>
      </c>
      <c r="E34" s="26">
        <f>data!S40</f>
        <v>100.22</v>
      </c>
      <c r="F34" s="56">
        <f t="shared" si="1"/>
        <v>150.32999999999998</v>
      </c>
      <c r="G34" s="26"/>
      <c r="H34" s="27"/>
    </row>
    <row r="35" spans="1:8" ht="13.5" customHeight="1">
      <c r="A35" s="35">
        <v>27</v>
      </c>
      <c r="B35" s="48">
        <f>data!A28</f>
        <v>25</v>
      </c>
      <c r="C35" s="50" t="str">
        <f>data!B28</f>
        <v>CASALS Jorge</v>
      </c>
      <c r="D35" s="51" t="str">
        <f>data!C28</f>
        <v>ESP</v>
      </c>
      <c r="E35" s="26">
        <f>data!S28</f>
        <v>100.15</v>
      </c>
      <c r="F35" s="56">
        <f t="shared" si="1"/>
        <v>150.22500000000002</v>
      </c>
      <c r="G35" s="26"/>
      <c r="H35" s="27"/>
    </row>
    <row r="36" spans="1:8" ht="13.5" customHeight="1">
      <c r="A36" s="35">
        <v>28</v>
      </c>
      <c r="B36" s="48">
        <f>data!A23</f>
        <v>20</v>
      </c>
      <c r="C36" s="50" t="str">
        <f>data!B23</f>
        <v>KATO Shinji</v>
      </c>
      <c r="D36" s="51" t="str">
        <f>data!C23</f>
        <v>JPN</v>
      </c>
      <c r="E36" s="26">
        <f>data!S23</f>
        <v>99.94</v>
      </c>
      <c r="F36" s="56">
        <f t="shared" si="1"/>
        <v>149.91</v>
      </c>
      <c r="G36" s="26"/>
      <c r="H36" s="27"/>
    </row>
    <row r="37" spans="1:8" ht="13.5" customHeight="1">
      <c r="A37" s="35">
        <v>29</v>
      </c>
      <c r="B37" s="48">
        <f>data!A44</f>
        <v>51</v>
      </c>
      <c r="C37" s="50" t="str">
        <f>data!B44</f>
        <v>BLASCO Francisco</v>
      </c>
      <c r="D37" s="51" t="str">
        <f>data!C44</f>
        <v>ESP</v>
      </c>
      <c r="E37" s="26">
        <f>data!S44</f>
        <v>99.66</v>
      </c>
      <c r="F37" s="56">
        <f t="shared" si="1"/>
        <v>149.49</v>
      </c>
      <c r="G37" s="26"/>
      <c r="H37" s="27"/>
    </row>
    <row r="38" spans="1:8" ht="13.5" customHeight="1">
      <c r="A38" s="35">
        <v>30</v>
      </c>
      <c r="B38" s="48">
        <f>data!A22</f>
        <v>19</v>
      </c>
      <c r="C38" s="50" t="str">
        <f>data!B22</f>
        <v>MESZAROS Jan</v>
      </c>
      <c r="D38" s="51" t="str">
        <f>data!C22</f>
        <v>SVK</v>
      </c>
      <c r="E38" s="26">
        <f>data!S22</f>
        <v>99.56</v>
      </c>
      <c r="F38" s="56">
        <f t="shared" si="1"/>
        <v>149.34</v>
      </c>
      <c r="G38" s="26"/>
      <c r="H38" s="31"/>
    </row>
    <row r="39" spans="1:8" ht="13.5" customHeight="1">
      <c r="A39" s="35">
        <v>30</v>
      </c>
      <c r="B39" s="48">
        <f>data!A82</f>
        <v>110</v>
      </c>
      <c r="C39" s="50" t="str">
        <f>data!B82</f>
        <v>LUSSI Gerhard</v>
      </c>
      <c r="D39" s="51" t="str">
        <f>data!C82</f>
        <v>CHE</v>
      </c>
      <c r="E39" s="26">
        <f>data!S82</f>
        <v>99.56</v>
      </c>
      <c r="F39" s="56">
        <f t="shared" si="1"/>
        <v>149.34</v>
      </c>
      <c r="G39" s="26"/>
      <c r="H39" s="31"/>
    </row>
    <row r="40" spans="1:8" ht="13.5" customHeight="1">
      <c r="A40" s="35">
        <v>32</v>
      </c>
      <c r="B40" s="48">
        <f>data!A34</f>
        <v>36</v>
      </c>
      <c r="C40" s="50" t="str">
        <f>data!B34</f>
        <v>PAPRZYCKI Janusz</v>
      </c>
      <c r="D40" s="51" t="str">
        <f>data!C34</f>
        <v>POL</v>
      </c>
      <c r="E40" s="26">
        <f>data!S34</f>
        <v>98.61</v>
      </c>
      <c r="F40" s="56">
        <f t="shared" si="1"/>
        <v>147.915</v>
      </c>
      <c r="G40" s="26"/>
      <c r="H40" s="31"/>
    </row>
    <row r="41" spans="1:8" ht="13.5" customHeight="1">
      <c r="A41" s="35">
        <v>33</v>
      </c>
      <c r="B41" s="48">
        <f>data!A51</f>
        <v>63</v>
      </c>
      <c r="C41" s="50" t="str">
        <f>data!B51</f>
        <v>BAQUE Rafael</v>
      </c>
      <c r="D41" s="51" t="str">
        <f>data!C51</f>
        <v>ESP</v>
      </c>
      <c r="E41" s="26">
        <f>data!S51</f>
        <v>98.55</v>
      </c>
      <c r="F41" s="56">
        <f aca="true" t="shared" si="2" ref="F41:F57">PRODUCT(E41,1.5)</f>
        <v>147.825</v>
      </c>
      <c r="G41" s="26"/>
      <c r="H41" s="31"/>
    </row>
    <row r="42" spans="1:8" ht="13.5" customHeight="1">
      <c r="A42" s="35">
        <v>34</v>
      </c>
      <c r="B42" s="48">
        <f>data!A66</f>
        <v>83</v>
      </c>
      <c r="C42" s="50" t="str">
        <f>data!B66</f>
        <v>PUIGVI Juan</v>
      </c>
      <c r="D42" s="51" t="str">
        <f>data!C66</f>
        <v>ESP</v>
      </c>
      <c r="E42" s="26">
        <f>data!S66</f>
        <v>98.09</v>
      </c>
      <c r="F42" s="56">
        <f t="shared" si="2"/>
        <v>147.135</v>
      </c>
      <c r="G42" s="26"/>
      <c r="H42" s="31"/>
    </row>
    <row r="43" spans="1:8" ht="13.5" customHeight="1">
      <c r="A43" s="35">
        <v>35</v>
      </c>
      <c r="B43" s="48">
        <f>data!A27</f>
        <v>24</v>
      </c>
      <c r="C43" s="50" t="str">
        <f>data!B27</f>
        <v>KOBLIHA Karel</v>
      </c>
      <c r="D43" s="51" t="str">
        <f>data!C27</f>
        <v>CZE</v>
      </c>
      <c r="E43" s="26">
        <f>data!S27</f>
        <v>97.34</v>
      </c>
      <c r="F43" s="56">
        <f t="shared" si="2"/>
        <v>146.01</v>
      </c>
      <c r="G43" s="26"/>
      <c r="H43" s="31"/>
    </row>
    <row r="44" spans="1:8" ht="13.5" customHeight="1">
      <c r="A44" s="35">
        <v>36</v>
      </c>
      <c r="B44" s="48">
        <f>data!A56</f>
        <v>68</v>
      </c>
      <c r="C44" s="50" t="str">
        <f>data!B56</f>
        <v>GRUNIGER Freddi</v>
      </c>
      <c r="D44" s="51" t="str">
        <f>data!C56</f>
        <v>CHE</v>
      </c>
      <c r="E44" s="26">
        <f>data!S56</f>
        <v>97.31</v>
      </c>
      <c r="F44" s="56">
        <f t="shared" si="2"/>
        <v>145.965</v>
      </c>
      <c r="G44" s="26"/>
      <c r="H44" s="31"/>
    </row>
    <row r="45" spans="1:8" ht="13.5" customHeight="1">
      <c r="A45" s="35">
        <v>37</v>
      </c>
      <c r="B45" s="48">
        <f>data!A77</f>
        <v>99</v>
      </c>
      <c r="C45" s="50" t="str">
        <f>data!B77</f>
        <v>KREJCI Miloslav</v>
      </c>
      <c r="D45" s="51" t="str">
        <f>data!C77</f>
        <v>CZE</v>
      </c>
      <c r="E45" s="26">
        <f>data!S77</f>
        <v>96.53</v>
      </c>
      <c r="F45" s="56">
        <f t="shared" si="2"/>
        <v>144.79500000000002</v>
      </c>
      <c r="G45" s="26"/>
      <c r="H45" s="31"/>
    </row>
    <row r="46" spans="1:8" ht="13.5" customHeight="1">
      <c r="A46" s="35">
        <v>38</v>
      </c>
      <c r="B46" s="48">
        <f>data!A42</f>
        <v>49</v>
      </c>
      <c r="C46" s="50" t="str">
        <f>data!B42</f>
        <v>SCHWARZ Markus</v>
      </c>
      <c r="D46" s="51" t="str">
        <f>data!C42</f>
        <v>CHE</v>
      </c>
      <c r="E46" s="26">
        <f>data!S42</f>
        <v>95.62</v>
      </c>
      <c r="F46" s="56">
        <f t="shared" si="2"/>
        <v>143.43</v>
      </c>
      <c r="G46" s="26"/>
      <c r="H46" s="31"/>
    </row>
    <row r="47" spans="1:8" ht="13.5" customHeight="1">
      <c r="A47" s="35">
        <v>39</v>
      </c>
      <c r="B47" s="48">
        <f>data!A14</f>
        <v>6</v>
      </c>
      <c r="C47" s="50" t="str">
        <f>data!B14</f>
        <v>ERICSSON Lars-Erik</v>
      </c>
      <c r="D47" s="51" t="str">
        <f>data!C14</f>
        <v>SWE</v>
      </c>
      <c r="E47" s="26">
        <f>data!S14</f>
        <v>94.42</v>
      </c>
      <c r="F47" s="56">
        <f t="shared" si="2"/>
        <v>141.63</v>
      </c>
      <c r="G47" s="26"/>
      <c r="H47" s="31"/>
    </row>
    <row r="48" spans="1:7" ht="13.5" customHeight="1">
      <c r="A48" s="35">
        <v>40</v>
      </c>
      <c r="B48" s="48">
        <f>data!A35</f>
        <v>37</v>
      </c>
      <c r="C48" s="50" t="str">
        <f>data!B35</f>
        <v>LUXA Jan</v>
      </c>
      <c r="D48" s="51" t="str">
        <f>data!C35</f>
        <v>CZE</v>
      </c>
      <c r="E48" s="26">
        <f>data!S35</f>
        <v>93.5</v>
      </c>
      <c r="F48" s="56">
        <f t="shared" si="2"/>
        <v>140.25</v>
      </c>
      <c r="G48" s="26"/>
    </row>
    <row r="49" spans="1:7" ht="13.5" customHeight="1">
      <c r="A49" s="35">
        <v>41</v>
      </c>
      <c r="B49" s="48">
        <f>data!A49</f>
        <v>61</v>
      </c>
      <c r="C49" s="50" t="str">
        <f>data!B49</f>
        <v>LEXA Patrik</v>
      </c>
      <c r="D49" s="51" t="str">
        <f>data!C49</f>
        <v>CZE</v>
      </c>
      <c r="E49" s="26">
        <f>data!S49</f>
        <v>93.22</v>
      </c>
      <c r="F49" s="56">
        <f t="shared" si="2"/>
        <v>139.82999999999998</v>
      </c>
      <c r="G49" s="26"/>
    </row>
    <row r="50" spans="1:7" ht="13.5" customHeight="1">
      <c r="A50" s="35">
        <v>42</v>
      </c>
      <c r="B50" s="48">
        <f>data!A41</f>
        <v>48</v>
      </c>
      <c r="C50" s="50" t="str">
        <f>data!B41</f>
        <v>LEXA Tomas</v>
      </c>
      <c r="D50" s="51" t="str">
        <f>data!C41</f>
        <v>CZE</v>
      </c>
      <c r="E50" s="26">
        <f>data!S41</f>
        <v>93.06</v>
      </c>
      <c r="F50" s="56">
        <f t="shared" si="2"/>
        <v>139.59</v>
      </c>
      <c r="G50" s="26"/>
    </row>
    <row r="51" spans="1:7" ht="13.5" customHeight="1">
      <c r="A51" s="35">
        <v>43</v>
      </c>
      <c r="B51" s="48">
        <f>data!A16</f>
        <v>8</v>
      </c>
      <c r="C51" s="50" t="str">
        <f>data!B16</f>
        <v>STOPA Paweł</v>
      </c>
      <c r="D51" s="51" t="str">
        <f>data!C16</f>
        <v>POL</v>
      </c>
      <c r="E51" s="26">
        <f>data!S16</f>
        <v>92.87</v>
      </c>
      <c r="F51" s="56">
        <f t="shared" si="2"/>
        <v>139.305</v>
      </c>
      <c r="G51" s="26"/>
    </row>
    <row r="52" spans="1:7" ht="13.5" customHeight="1">
      <c r="A52" s="35">
        <v>44</v>
      </c>
      <c r="B52" s="48">
        <f>data!A61</f>
        <v>78</v>
      </c>
      <c r="C52" s="50" t="str">
        <f>data!B61</f>
        <v>SAKURAI Akihiko</v>
      </c>
      <c r="D52" s="51" t="str">
        <f>data!C61</f>
        <v>JPN</v>
      </c>
      <c r="E52" s="26">
        <f>data!S61</f>
        <v>90.6</v>
      </c>
      <c r="F52" s="56">
        <f t="shared" si="2"/>
        <v>135.89999999999998</v>
      </c>
      <c r="G52" s="26"/>
    </row>
    <row r="53" spans="1:7" ht="13.5" customHeight="1">
      <c r="A53" s="35">
        <v>45</v>
      </c>
      <c r="B53" s="48">
        <f>data!A58</f>
        <v>70</v>
      </c>
      <c r="C53" s="50" t="str">
        <f>data!B58</f>
        <v>HASSING Peter</v>
      </c>
      <c r="D53" s="51" t="str">
        <f>data!C58</f>
        <v>CHE</v>
      </c>
      <c r="E53" s="26">
        <f>data!S58</f>
        <v>90.33</v>
      </c>
      <c r="F53" s="56">
        <f t="shared" si="2"/>
        <v>135.495</v>
      </c>
      <c r="G53" s="26"/>
    </row>
    <row r="54" spans="1:7" ht="13.5" customHeight="1">
      <c r="A54" s="35">
        <v>46</v>
      </c>
      <c r="B54" s="48">
        <f>data!A70</f>
        <v>92</v>
      </c>
      <c r="C54" s="50" t="str">
        <f>data!B70</f>
        <v>OSTERBERG Henrik</v>
      </c>
      <c r="D54" s="51" t="str">
        <f>data!C70</f>
        <v>SWE</v>
      </c>
      <c r="E54" s="26">
        <f>data!S70</f>
        <v>89.11</v>
      </c>
      <c r="F54" s="56">
        <f t="shared" si="2"/>
        <v>133.665</v>
      </c>
      <c r="G54" s="26"/>
    </row>
    <row r="55" spans="1:7" ht="13.5" customHeight="1">
      <c r="A55" s="35">
        <v>47</v>
      </c>
      <c r="B55" s="48">
        <f>data!A26</f>
        <v>23</v>
      </c>
      <c r="C55" s="50" t="str">
        <f>data!B26</f>
        <v>COREY Heath</v>
      </c>
      <c r="D55" s="51" t="str">
        <f>data!C26</f>
        <v>AUS</v>
      </c>
      <c r="E55" s="26">
        <f>data!S26</f>
        <v>73.77</v>
      </c>
      <c r="F55" s="56">
        <f t="shared" si="2"/>
        <v>110.655</v>
      </c>
      <c r="G55" s="26"/>
    </row>
    <row r="56" spans="1:7" ht="13.5" customHeight="1">
      <c r="A56" s="35">
        <v>49</v>
      </c>
      <c r="B56" s="48">
        <f>data!A19</f>
        <v>16</v>
      </c>
      <c r="C56" s="50" t="str">
        <f>data!B19</f>
        <v>WATERS John</v>
      </c>
      <c r="D56" s="51" t="str">
        <f>data!C19</f>
        <v>AUS</v>
      </c>
      <c r="E56" s="26">
        <v>0</v>
      </c>
      <c r="F56" s="56">
        <f t="shared" si="2"/>
        <v>0</v>
      </c>
      <c r="G56" s="26"/>
    </row>
    <row r="57" spans="1:7" ht="13.5" customHeight="1">
      <c r="A57" s="35">
        <v>49</v>
      </c>
      <c r="B57" s="48">
        <f>data!A53</f>
        <v>65</v>
      </c>
      <c r="C57" s="50" t="str">
        <f>data!B53</f>
        <v>KARLSEN Rolf-Magne</v>
      </c>
      <c r="D57" s="51" t="str">
        <f>data!C53</f>
        <v>NOR</v>
      </c>
      <c r="E57" s="26">
        <v>0</v>
      </c>
      <c r="F57" s="56">
        <f t="shared" si="2"/>
        <v>0</v>
      </c>
      <c r="G57" s="26"/>
    </row>
    <row r="58" ht="10.5" customHeight="1"/>
    <row r="59" spans="2:7" ht="12.75">
      <c r="B59" s="36" t="s">
        <v>43</v>
      </c>
      <c r="C59" s="36"/>
      <c r="E59" s="37"/>
      <c r="F59" s="124" t="s">
        <v>44</v>
      </c>
      <c r="G59" s="124"/>
    </row>
    <row r="60" spans="2:7" ht="12.75">
      <c r="B60" s="43" t="s">
        <v>45</v>
      </c>
      <c r="C60" s="40"/>
      <c r="E60" s="41"/>
      <c r="F60" s="123" t="s">
        <v>194</v>
      </c>
      <c r="G60" s="123"/>
    </row>
    <row r="62" spans="6:7" ht="12.75">
      <c r="F62" s="35"/>
      <c r="G62" s="35"/>
    </row>
    <row r="63" spans="3:7" ht="12.75">
      <c r="C63" s="43"/>
      <c r="F63" s="38"/>
      <c r="G63" s="38"/>
    </row>
  </sheetData>
  <sheetProtection password="DB3B" sheet="1" objects="1" scenarios="1"/>
  <mergeCells count="8">
    <mergeCell ref="F59:G59"/>
    <mergeCell ref="F60:G60"/>
    <mergeCell ref="C5:G5"/>
    <mergeCell ref="A6:E6"/>
    <mergeCell ref="B1:F1"/>
    <mergeCell ref="D4:F4"/>
    <mergeCell ref="B3:G3"/>
    <mergeCell ref="B2:G2"/>
  </mergeCells>
  <conditionalFormatting sqref="H16">
    <cfRule type="cellIs" priority="1" dxfId="0" operator="greaterThanOrEqual" stopIfTrue="1">
      <formula>56.47</formula>
    </cfRule>
  </conditionalFormatting>
  <conditionalFormatting sqref="E9 E14:E57">
    <cfRule type="cellIs" priority="2" dxfId="1" operator="greaterThanOrEqual" stopIfTrue="1">
      <formula>114.67</formula>
    </cfRule>
  </conditionalFormatting>
  <printOptions/>
  <pageMargins left="1.5748031496062993" right="0.3937007874015748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031111"/>
  <dimension ref="A1:AC93"/>
  <sheetViews>
    <sheetView workbookViewId="0" topLeftCell="A1">
      <selection activeCell="P11" sqref="P11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8.25390625" style="0" hidden="1" customWidth="1"/>
    <col min="5" max="6" width="11.75390625" style="0" customWidth="1"/>
    <col min="7" max="7" width="9.75390625" style="0" customWidth="1"/>
    <col min="8" max="9" width="11.75390625" style="0" customWidth="1"/>
    <col min="10" max="10" width="5.75390625" style="0" hidden="1" customWidth="1"/>
    <col min="11" max="11" width="7.875" style="0" hidden="1" customWidth="1"/>
    <col min="12" max="15" width="6.75390625" style="0" customWidth="1"/>
    <col min="16" max="16" width="14.875" style="0" bestFit="1" customWidth="1"/>
  </cols>
  <sheetData>
    <row r="1" spans="2:9" ht="15" customHeight="1">
      <c r="B1" s="102"/>
      <c r="C1" s="102"/>
      <c r="D1" s="102"/>
      <c r="E1" s="102"/>
      <c r="F1" s="102"/>
      <c r="G1" s="102"/>
      <c r="H1" s="102"/>
      <c r="I1" s="102"/>
    </row>
    <row r="2" spans="1:11" ht="12" customHeight="1">
      <c r="A2" s="121" t="s">
        <v>174</v>
      </c>
      <c r="B2" s="121"/>
      <c r="C2" s="121"/>
      <c r="D2" s="121"/>
      <c r="E2" s="121"/>
      <c r="F2" s="121"/>
      <c r="G2" s="121"/>
      <c r="H2" s="121"/>
      <c r="I2" s="121"/>
      <c r="J2" s="62"/>
      <c r="K2" s="62"/>
    </row>
    <row r="3" spans="1:11" ht="12" customHeight="1">
      <c r="A3" s="104" t="s">
        <v>76</v>
      </c>
      <c r="B3" s="104"/>
      <c r="C3" s="104"/>
      <c r="D3" s="104"/>
      <c r="E3" s="104"/>
      <c r="F3" s="104"/>
      <c r="G3" s="104"/>
      <c r="H3" s="104"/>
      <c r="I3" s="104"/>
      <c r="J3" s="61"/>
      <c r="K3" s="61"/>
    </row>
    <row r="4" spans="2:11" ht="18" customHeight="1">
      <c r="B4" s="1"/>
      <c r="C4" s="17"/>
      <c r="D4" s="17"/>
      <c r="E4" s="17"/>
      <c r="F4" s="122" t="s">
        <v>74</v>
      </c>
      <c r="G4" s="122"/>
      <c r="H4" s="122"/>
      <c r="I4" s="122"/>
      <c r="J4" s="17"/>
      <c r="K4" s="17"/>
    </row>
    <row r="5" spans="1:11" ht="18" customHeight="1">
      <c r="A5" s="131" t="s">
        <v>184</v>
      </c>
      <c r="B5" s="131"/>
      <c r="C5" s="131"/>
      <c r="D5" s="131"/>
      <c r="E5" s="131"/>
      <c r="F5" s="131"/>
      <c r="G5" s="17"/>
      <c r="H5" s="17"/>
      <c r="I5" s="17"/>
      <c r="J5" s="16"/>
      <c r="K5" s="16"/>
    </row>
    <row r="6" spans="2:11" ht="13.5" customHeight="1">
      <c r="B6" s="55"/>
      <c r="C6" s="1"/>
      <c r="D6" s="55"/>
      <c r="E6" s="55"/>
      <c r="F6" s="55"/>
      <c r="G6" s="55"/>
      <c r="H6" s="55"/>
      <c r="I6" s="55"/>
      <c r="J6" s="16"/>
      <c r="K6" s="16"/>
    </row>
    <row r="7" spans="1:10" ht="24" customHeight="1">
      <c r="A7" s="19" t="s">
        <v>57</v>
      </c>
      <c r="B7" s="19" t="s">
        <v>1</v>
      </c>
      <c r="C7" s="19" t="s">
        <v>77</v>
      </c>
      <c r="D7" s="19" t="s">
        <v>48</v>
      </c>
      <c r="E7" s="19" t="s">
        <v>78</v>
      </c>
      <c r="F7" s="49" t="s">
        <v>72</v>
      </c>
      <c r="G7" s="49" t="s">
        <v>73</v>
      </c>
      <c r="H7" s="49" t="s">
        <v>71</v>
      </c>
      <c r="I7" s="19" t="s">
        <v>182</v>
      </c>
      <c r="J7" s="20"/>
    </row>
    <row r="8" spans="1:15" ht="9" customHeight="1">
      <c r="A8" s="21"/>
      <c r="B8" s="21"/>
      <c r="C8" s="22"/>
      <c r="D8" s="22"/>
      <c r="E8" s="22"/>
      <c r="F8" s="21"/>
      <c r="G8" s="21"/>
      <c r="H8" s="21"/>
      <c r="I8" s="21"/>
      <c r="J8" s="23"/>
      <c r="O8" s="24"/>
    </row>
    <row r="9" spans="1:29" ht="19.5" customHeight="1">
      <c r="A9" s="133">
        <v>1</v>
      </c>
      <c r="B9" s="134">
        <f>data!A80</f>
        <v>108</v>
      </c>
      <c r="C9" s="132" t="str">
        <f>data!B80</f>
        <v>NAGEL Jens</v>
      </c>
      <c r="D9" s="96" t="e">
        <f>data!#REF!</f>
        <v>#REF!</v>
      </c>
      <c r="E9" s="96" t="str">
        <f>data!C80</f>
        <v>GER</v>
      </c>
      <c r="F9" s="97">
        <f>results!D79+results!G79+results!H79+results!I79+results!K79+results!N79+results!P79</f>
        <v>850.31</v>
      </c>
      <c r="G9" s="88">
        <f>results!Q79</f>
        <v>85</v>
      </c>
      <c r="H9" s="97">
        <f>results!S79</f>
        <v>167.04</v>
      </c>
      <c r="I9" s="97">
        <f>SUM(F9:H9)</f>
        <v>1102.35</v>
      </c>
      <c r="J9" s="27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9.5" customHeight="1">
      <c r="A10" s="133">
        <v>2</v>
      </c>
      <c r="B10" s="134">
        <f>data!A24</f>
        <v>21</v>
      </c>
      <c r="C10" s="132" t="str">
        <f>data!B24</f>
        <v>RAJEFF Steve</v>
      </c>
      <c r="D10" s="96" t="e">
        <f>data!#REF!</f>
        <v>#REF!</v>
      </c>
      <c r="E10" s="96" t="str">
        <f>data!C24</f>
        <v>USA</v>
      </c>
      <c r="F10" s="97">
        <f>results!D23+results!G23+results!H23+results!I23+results!K23+results!N23+results!P23</f>
        <v>832.955</v>
      </c>
      <c r="G10" s="88">
        <f>results!Q23</f>
        <v>95</v>
      </c>
      <c r="H10" s="97">
        <f>results!S23</f>
        <v>158.79</v>
      </c>
      <c r="I10" s="97">
        <f>SUM(F10:H10)</f>
        <v>1086.7450000000001</v>
      </c>
      <c r="J10" s="27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9.5" customHeight="1">
      <c r="A11" s="133">
        <v>3</v>
      </c>
      <c r="B11" s="134">
        <f>data!A60</f>
        <v>77</v>
      </c>
      <c r="C11" s="132" t="str">
        <f>data!B60</f>
        <v>KLAUSLER Markus</v>
      </c>
      <c r="D11" s="96" t="e">
        <f>data!#REF!</f>
        <v>#REF!</v>
      </c>
      <c r="E11" s="96" t="str">
        <f>data!C60</f>
        <v>CHE</v>
      </c>
      <c r="F11" s="97">
        <f>results!D59+results!G59+results!H59+results!I59+results!K59+results!N59+results!P59</f>
        <v>811.72</v>
      </c>
      <c r="G11" s="88">
        <f>results!Q59</f>
        <v>90</v>
      </c>
      <c r="H11" s="97">
        <f>results!S59</f>
        <v>174.14999999999998</v>
      </c>
      <c r="I11" s="97">
        <f>SUM(F11:H11)</f>
        <v>1075.87</v>
      </c>
      <c r="J11" s="27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3.5" customHeight="1">
      <c r="A12" s="133">
        <v>4</v>
      </c>
      <c r="B12" s="48">
        <f>data!A47</f>
        <v>54</v>
      </c>
      <c r="C12" s="59" t="str">
        <f>data!B47</f>
        <v>TARGOSZ Włodzimierz</v>
      </c>
      <c r="D12" s="48" t="e">
        <f>data!#REF!</f>
        <v>#REF!</v>
      </c>
      <c r="E12" s="48" t="str">
        <f>data!C47</f>
        <v>POL</v>
      </c>
      <c r="F12" s="56">
        <f>results!D46+results!G46+results!H46+results!I46+results!K46+results!N46+results!P46</f>
        <v>816.575</v>
      </c>
      <c r="G12" s="25">
        <f>results!Q46</f>
        <v>85</v>
      </c>
      <c r="H12" s="56">
        <f>results!S46</f>
        <v>170.01</v>
      </c>
      <c r="I12" s="56">
        <f>SUM(F12:H12)</f>
        <v>1071.585</v>
      </c>
      <c r="J12" s="27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3.5" customHeight="1">
      <c r="A13" s="133">
        <v>5</v>
      </c>
      <c r="B13" s="48">
        <f>data!A20</f>
        <v>17</v>
      </c>
      <c r="C13" s="59" t="str">
        <f>data!B20</f>
        <v>MAIRE-HENSGE Heinz</v>
      </c>
      <c r="D13" s="48" t="e">
        <f>data!#REF!</f>
        <v>#REF!</v>
      </c>
      <c r="E13" s="48" t="str">
        <f>data!C20</f>
        <v>GER</v>
      </c>
      <c r="F13" s="56">
        <f>results!D19+results!G19+results!H19+results!I19+results!K19+results!N19+results!P19</f>
        <v>817.2900000000001</v>
      </c>
      <c r="G13" s="25">
        <f>results!Q19</f>
        <v>85</v>
      </c>
      <c r="H13" s="56">
        <f>results!S19</f>
        <v>168.405</v>
      </c>
      <c r="I13" s="56">
        <f>SUM(F13:H13)</f>
        <v>1070.6950000000002</v>
      </c>
      <c r="J13" s="27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3.5" customHeight="1">
      <c r="A14" s="133">
        <v>6</v>
      </c>
      <c r="B14" s="48">
        <f>data!A49</f>
        <v>61</v>
      </c>
      <c r="C14" s="59" t="str">
        <f>data!B49</f>
        <v>LEXA Patrik</v>
      </c>
      <c r="D14" s="48" t="e">
        <f>data!#REF!</f>
        <v>#REF!</v>
      </c>
      <c r="E14" s="48" t="str">
        <f>data!C49</f>
        <v>CZE</v>
      </c>
      <c r="F14" s="56">
        <f>results!D48+results!G48+results!H48+results!I48+results!K48+results!N48+results!P48</f>
        <v>852.05</v>
      </c>
      <c r="G14" s="25">
        <f>results!Q48</f>
        <v>75</v>
      </c>
      <c r="H14" s="56">
        <f>results!S48</f>
        <v>139.82999999999998</v>
      </c>
      <c r="I14" s="56">
        <f>SUM(F14:H14)</f>
        <v>1066.8799999999999</v>
      </c>
      <c r="J14" s="27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3.5" customHeight="1">
      <c r="A15" s="133">
        <v>7</v>
      </c>
      <c r="B15" s="48">
        <f>data!A37</f>
        <v>39</v>
      </c>
      <c r="C15" s="59" t="str">
        <f>data!B37</f>
        <v>KELTERER Eeerk</v>
      </c>
      <c r="D15" s="48" t="e">
        <f>data!#REF!</f>
        <v>#REF!</v>
      </c>
      <c r="E15" s="48" t="str">
        <f>data!C37</f>
        <v>GER</v>
      </c>
      <c r="F15" s="56">
        <f>results!D36+results!G36+results!H36+results!I36+results!K36+results!N36+results!P36</f>
        <v>808.5150000000001</v>
      </c>
      <c r="G15" s="25">
        <f>results!Q36</f>
        <v>85</v>
      </c>
      <c r="H15" s="56">
        <f>results!S36</f>
        <v>173.355</v>
      </c>
      <c r="I15" s="56">
        <f>SUM(F15:H15)</f>
        <v>1066.8700000000001</v>
      </c>
      <c r="J15" s="27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3.5" customHeight="1">
      <c r="A16" s="133">
        <v>8</v>
      </c>
      <c r="B16" s="48">
        <f>data!A27</f>
        <v>24</v>
      </c>
      <c r="C16" s="59" t="str">
        <f>data!B27</f>
        <v>KOBLIHA Karel</v>
      </c>
      <c r="D16" s="48" t="e">
        <f>data!#REF!</f>
        <v>#REF!</v>
      </c>
      <c r="E16" s="48" t="str">
        <f>data!C27</f>
        <v>CZE</v>
      </c>
      <c r="F16" s="56">
        <f>results!D26+results!G26+results!H26+results!I26+results!K26+results!N26+results!P26</f>
        <v>839.8749999999999</v>
      </c>
      <c r="G16" s="25">
        <f>results!Q26</f>
        <v>80</v>
      </c>
      <c r="H16" s="56">
        <f>results!S26</f>
        <v>146.01</v>
      </c>
      <c r="I16" s="56">
        <f>SUM(F16:H16)</f>
        <v>1065.8849999999998</v>
      </c>
      <c r="J16" s="27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3.5" customHeight="1">
      <c r="A17" s="133">
        <v>9</v>
      </c>
      <c r="B17" s="48">
        <f>data!A52</f>
        <v>64</v>
      </c>
      <c r="C17" s="59" t="str">
        <f>data!B52</f>
        <v>KUZA Jacek</v>
      </c>
      <c r="D17" s="48" t="e">
        <f>data!#REF!</f>
        <v>#REF!</v>
      </c>
      <c r="E17" s="48" t="str">
        <f>data!C52</f>
        <v>POL</v>
      </c>
      <c r="F17" s="56">
        <f>results!D51+results!G51+results!H51+results!I51+results!K51+results!N51+results!P51</f>
        <v>835.3</v>
      </c>
      <c r="G17" s="25">
        <f>results!Q51</f>
        <v>65</v>
      </c>
      <c r="H17" s="56">
        <f>results!S51</f>
        <v>165.51</v>
      </c>
      <c r="I17" s="56">
        <f>SUM(F17:H17)</f>
        <v>1065.81</v>
      </c>
      <c r="J17" s="27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3.5" customHeight="1">
      <c r="A18" s="133">
        <v>10</v>
      </c>
      <c r="B18" s="48">
        <f>data!A43</f>
        <v>50</v>
      </c>
      <c r="C18" s="59" t="str">
        <f>data!B43</f>
        <v>STEIN Ralf</v>
      </c>
      <c r="D18" s="48" t="e">
        <f>data!#REF!</f>
        <v>#REF!</v>
      </c>
      <c r="E18" s="48" t="str">
        <f>data!C43</f>
        <v>GER</v>
      </c>
      <c r="F18" s="56">
        <f>results!D42+results!G42+results!H42+results!I42+results!K42+results!N42+results!P42</f>
        <v>829.0500000000001</v>
      </c>
      <c r="G18" s="25">
        <f>results!Q42</f>
        <v>70</v>
      </c>
      <c r="H18" s="56">
        <f>results!S42</f>
        <v>160.155</v>
      </c>
      <c r="I18" s="56">
        <f>SUM(F18:H18)</f>
        <v>1059.2050000000002</v>
      </c>
      <c r="J18" s="27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3.5" customHeight="1">
      <c r="A19" s="133">
        <v>11</v>
      </c>
      <c r="B19" s="48">
        <f>data!A79</f>
        <v>107</v>
      </c>
      <c r="C19" s="59" t="str">
        <f>data!B79</f>
        <v>MITTEL Henry</v>
      </c>
      <c r="D19" s="48" t="e">
        <f>data!#REF!</f>
        <v>#REF!</v>
      </c>
      <c r="E19" s="48" t="str">
        <f>data!C79</f>
        <v>USA</v>
      </c>
      <c r="F19" s="56">
        <f>results!D78+results!G78+results!H78+results!I78+results!K78+results!N78+results!P78</f>
        <v>801.37</v>
      </c>
      <c r="G19" s="25">
        <f>results!Q78</f>
        <v>95</v>
      </c>
      <c r="H19" s="56">
        <f>results!S78</f>
        <v>160.245</v>
      </c>
      <c r="I19" s="56">
        <f>SUM(F19:H19)</f>
        <v>1056.615</v>
      </c>
      <c r="J19" s="27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3.5" customHeight="1">
      <c r="A20" s="133">
        <v>12</v>
      </c>
      <c r="B20" s="48">
        <f>data!A40</f>
        <v>47</v>
      </c>
      <c r="C20" s="59" t="str">
        <f>data!B40</f>
        <v>MICHALIK Karol</v>
      </c>
      <c r="D20" s="48" t="e">
        <f>data!#REF!</f>
        <v>#REF!</v>
      </c>
      <c r="E20" s="48" t="str">
        <f>data!C40</f>
        <v>SVK</v>
      </c>
      <c r="F20" s="56">
        <f>results!D39+results!G39+results!H39+results!I39+results!K39+results!N39+results!P39</f>
        <v>819.55</v>
      </c>
      <c r="G20" s="25">
        <f>results!Q39</f>
        <v>80</v>
      </c>
      <c r="H20" s="56">
        <f>results!S39</f>
        <v>150.32999999999998</v>
      </c>
      <c r="I20" s="56">
        <f>SUM(F20:H20)</f>
        <v>1049.8799999999999</v>
      </c>
      <c r="J20" s="27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10" ht="13.5" customHeight="1">
      <c r="A21" s="133">
        <v>13</v>
      </c>
      <c r="B21" s="48">
        <f>data!A76</f>
        <v>98</v>
      </c>
      <c r="C21" s="59" t="str">
        <f>data!B76</f>
        <v>EBELING Olaf</v>
      </c>
      <c r="D21" s="48" t="e">
        <f>data!#REF!</f>
        <v>#REF!</v>
      </c>
      <c r="E21" s="48" t="str">
        <f>data!C76</f>
        <v>GER</v>
      </c>
      <c r="F21" s="56">
        <f>results!D75+results!G75+results!H75+results!I75+results!K75+results!N75+results!P75</f>
        <v>795.8149999999999</v>
      </c>
      <c r="G21" s="25">
        <f>results!Q75</f>
        <v>90</v>
      </c>
      <c r="H21" s="56">
        <f>results!S75</f>
        <v>162.3</v>
      </c>
      <c r="I21" s="56">
        <f>SUM(F21:H21)</f>
        <v>1048.115</v>
      </c>
      <c r="J21" s="27"/>
    </row>
    <row r="22" spans="1:10" ht="13.5" customHeight="1">
      <c r="A22" s="133">
        <v>14</v>
      </c>
      <c r="B22" s="48">
        <f>data!A81</f>
        <v>109</v>
      </c>
      <c r="C22" s="59" t="str">
        <f>data!B81</f>
        <v>LUXA Josef</v>
      </c>
      <c r="D22" s="48" t="e">
        <f>data!#REF!</f>
        <v>#REF!</v>
      </c>
      <c r="E22" s="48" t="str">
        <f>data!C81</f>
        <v>CZE</v>
      </c>
      <c r="F22" s="56">
        <f>results!D80+results!G80+results!H80+results!I80+results!K80+results!N80+results!P80</f>
        <v>824</v>
      </c>
      <c r="G22" s="25">
        <f>results!Q80</f>
        <v>65</v>
      </c>
      <c r="H22" s="56">
        <f>results!S80</f>
        <v>152.98499999999999</v>
      </c>
      <c r="I22" s="56">
        <f>SUM(F22:H22)</f>
        <v>1041.985</v>
      </c>
      <c r="J22" s="27"/>
    </row>
    <row r="23" spans="1:10" ht="13.5" customHeight="1">
      <c r="A23" s="133">
        <v>15</v>
      </c>
      <c r="B23" s="48">
        <f>data!A34</f>
        <v>36</v>
      </c>
      <c r="C23" s="59" t="str">
        <f>data!B34</f>
        <v>PAPRZYCKI Janusz</v>
      </c>
      <c r="D23" s="48" t="e">
        <f>data!#REF!</f>
        <v>#REF!</v>
      </c>
      <c r="E23" s="48" t="str">
        <f>data!C34</f>
        <v>POL</v>
      </c>
      <c r="F23" s="56">
        <f>results!D33+results!G33+results!H33+results!I33+results!K33+results!N33+results!P33</f>
        <v>792.235</v>
      </c>
      <c r="G23" s="25">
        <f>results!Q33</f>
        <v>95</v>
      </c>
      <c r="H23" s="56">
        <f>results!S33</f>
        <v>147.915</v>
      </c>
      <c r="I23" s="56">
        <f>SUM(F23:H23)</f>
        <v>1035.15</v>
      </c>
      <c r="J23" s="27"/>
    </row>
    <row r="24" spans="1:10" ht="13.5" customHeight="1">
      <c r="A24" s="133">
        <v>16</v>
      </c>
      <c r="B24" s="48">
        <f>data!A70</f>
        <v>92</v>
      </c>
      <c r="C24" s="59" t="str">
        <f>data!B70</f>
        <v>OSTERBERG Henrik</v>
      </c>
      <c r="D24" s="48" t="e">
        <f>data!#REF!</f>
        <v>#REF!</v>
      </c>
      <c r="E24" s="48" t="str">
        <f>data!C70</f>
        <v>SWE</v>
      </c>
      <c r="F24" s="56">
        <f>results!D69+results!G69+results!H69+results!I69+results!K69+results!N69+results!P69</f>
        <v>809.5250000000001</v>
      </c>
      <c r="G24" s="25">
        <f>results!Q69</f>
        <v>90</v>
      </c>
      <c r="H24" s="56">
        <f>results!S69</f>
        <v>133.665</v>
      </c>
      <c r="I24" s="56">
        <f>SUM(F24:H24)</f>
        <v>1033.19</v>
      </c>
      <c r="J24" s="27"/>
    </row>
    <row r="25" spans="1:10" ht="13.5" customHeight="1">
      <c r="A25" s="133">
        <v>17</v>
      </c>
      <c r="B25" s="48">
        <f>data!A35</f>
        <v>37</v>
      </c>
      <c r="C25" s="59" t="str">
        <f>data!B35</f>
        <v>LUXA Jan</v>
      </c>
      <c r="D25" s="48" t="e">
        <f>data!#REF!</f>
        <v>#REF!</v>
      </c>
      <c r="E25" s="48" t="str">
        <f>data!C35</f>
        <v>CZE</v>
      </c>
      <c r="F25" s="56">
        <f>results!D34+results!G34+results!H34+results!I34+results!K34+results!N34+results!P34</f>
        <v>808.5250000000001</v>
      </c>
      <c r="G25" s="25">
        <f>results!Q34</f>
        <v>80</v>
      </c>
      <c r="H25" s="56">
        <f>results!S34</f>
        <v>140.25</v>
      </c>
      <c r="I25" s="56">
        <f>SUM(F25:H25)</f>
        <v>1028.775</v>
      </c>
      <c r="J25" s="30"/>
    </row>
    <row r="26" spans="1:10" ht="13.5" customHeight="1">
      <c r="A26" s="133">
        <v>18</v>
      </c>
      <c r="B26" s="48">
        <f>data!A41</f>
        <v>48</v>
      </c>
      <c r="C26" s="59" t="str">
        <f>data!B41</f>
        <v>LEXA Tomas</v>
      </c>
      <c r="D26" s="48" t="e">
        <f>data!#REF!</f>
        <v>#REF!</v>
      </c>
      <c r="E26" s="48" t="str">
        <f>data!C41</f>
        <v>CZE</v>
      </c>
      <c r="F26" s="56">
        <f>results!D40+results!G40+results!H40+results!I40+results!K40+results!N40+results!P40</f>
        <v>822.89</v>
      </c>
      <c r="G26" s="25">
        <f>results!Q40</f>
        <v>65</v>
      </c>
      <c r="H26" s="56">
        <f>results!S40</f>
        <v>139.59</v>
      </c>
      <c r="I26" s="56">
        <f>SUM(F26:H26)</f>
        <v>1027.48</v>
      </c>
      <c r="J26" s="30"/>
    </row>
    <row r="27" spans="1:10" ht="13.5" customHeight="1">
      <c r="A27" s="133">
        <v>19</v>
      </c>
      <c r="B27" s="48">
        <f>data!A22</f>
        <v>19</v>
      </c>
      <c r="C27" s="59" t="str">
        <f>data!B22</f>
        <v>MESZAROS Jan</v>
      </c>
      <c r="D27" s="48" t="e">
        <f>data!#REF!</f>
        <v>#REF!</v>
      </c>
      <c r="E27" s="48" t="str">
        <f>data!C22</f>
        <v>SVK</v>
      </c>
      <c r="F27" s="56">
        <f>results!D21+results!G21+results!H21+results!I21+results!K21+results!N21+results!P21</f>
        <v>798.345</v>
      </c>
      <c r="G27" s="25">
        <f>results!Q21</f>
        <v>75</v>
      </c>
      <c r="H27" s="56">
        <f>results!S21</f>
        <v>149.34</v>
      </c>
      <c r="I27" s="56">
        <f>SUM(F27:H27)</f>
        <v>1022.6850000000001</v>
      </c>
      <c r="J27" s="30"/>
    </row>
    <row r="28" spans="1:10" ht="13.5" customHeight="1">
      <c r="A28" s="133">
        <v>20</v>
      </c>
      <c r="B28" s="48">
        <f>data!A78</f>
        <v>106</v>
      </c>
      <c r="C28" s="59" t="str">
        <f>data!B78</f>
        <v>OKAMOTO Kenji</v>
      </c>
      <c r="D28" s="48" t="e">
        <f>data!#REF!</f>
        <v>#REF!</v>
      </c>
      <c r="E28" s="48" t="str">
        <f>data!C78</f>
        <v>JPN</v>
      </c>
      <c r="F28" s="56">
        <f>results!D77+results!G77+results!H77+results!I77+results!K77+results!N77+results!P77</f>
        <v>759.5150000000001</v>
      </c>
      <c r="G28" s="25">
        <f>results!Q77</f>
        <v>80</v>
      </c>
      <c r="H28" s="56">
        <f>results!S77</f>
        <v>158.10000000000002</v>
      </c>
      <c r="I28" s="56">
        <f>SUM(F28:H28)</f>
        <v>997.6150000000001</v>
      </c>
      <c r="J28" s="30"/>
    </row>
    <row r="29" spans="1:10" ht="13.5" customHeight="1">
      <c r="A29" s="133">
        <v>21</v>
      </c>
      <c r="B29" s="48">
        <f>data!A14</f>
        <v>6</v>
      </c>
      <c r="C29" s="59" t="str">
        <f>data!B14</f>
        <v>ERICSSON Lars-Erik</v>
      </c>
      <c r="D29" s="48" t="e">
        <f>data!#REF!</f>
        <v>#REF!</v>
      </c>
      <c r="E29" s="48" t="str">
        <f>data!C14</f>
        <v>SWE</v>
      </c>
      <c r="F29" s="56">
        <f>results!D13+results!G13+results!H13+results!I13+results!K13+results!N13+results!P13</f>
        <v>770.465</v>
      </c>
      <c r="G29" s="25">
        <f>results!Q13</f>
        <v>75</v>
      </c>
      <c r="H29" s="56">
        <f>results!S13</f>
        <v>141.63</v>
      </c>
      <c r="I29" s="56">
        <f>SUM(F29:H29)</f>
        <v>987.095</v>
      </c>
      <c r="J29" s="31"/>
    </row>
    <row r="30" spans="1:10" ht="13.5" customHeight="1">
      <c r="A30" s="133">
        <v>22</v>
      </c>
      <c r="B30" s="48">
        <f>data!A57</f>
        <v>69</v>
      </c>
      <c r="C30" s="59" t="str">
        <f>data!B57</f>
        <v>KONKOL Pavol</v>
      </c>
      <c r="D30" s="48" t="e">
        <f>data!#REF!</f>
        <v>#REF!</v>
      </c>
      <c r="E30" s="48" t="str">
        <f>data!C57</f>
        <v>SVK</v>
      </c>
      <c r="F30" s="56">
        <f>results!D56+results!G56+results!H56+results!I56+results!K56+results!N56+results!P56</f>
        <v>784.355</v>
      </c>
      <c r="G30" s="25">
        <f>results!Q56</f>
        <v>35</v>
      </c>
      <c r="H30" s="56">
        <f>results!S56</f>
        <v>164.385</v>
      </c>
      <c r="I30" s="56">
        <f>SUM(F30:H30)</f>
        <v>983.74</v>
      </c>
      <c r="J30" s="27"/>
    </row>
    <row r="31" spans="1:10" ht="13.5" customHeight="1">
      <c r="A31" s="133">
        <v>23</v>
      </c>
      <c r="B31" s="48">
        <f>data!A82</f>
        <v>110</v>
      </c>
      <c r="C31" s="59" t="str">
        <f>data!B82</f>
        <v>LUSSI Gerhard</v>
      </c>
      <c r="D31" s="48" t="e">
        <f>data!#REF!</f>
        <v>#REF!</v>
      </c>
      <c r="E31" s="48" t="str">
        <f>data!C82</f>
        <v>CHE</v>
      </c>
      <c r="F31" s="56">
        <f>results!D81+results!G81+results!H81+results!I81+results!K81+results!N81+results!P81</f>
        <v>762.665</v>
      </c>
      <c r="G31" s="25">
        <f>results!Q81</f>
        <v>70</v>
      </c>
      <c r="H31" s="56">
        <f>results!S81</f>
        <v>149.34</v>
      </c>
      <c r="I31" s="56">
        <f>SUM(F31:H31)</f>
        <v>982.005</v>
      </c>
      <c r="J31" s="27"/>
    </row>
    <row r="32" spans="1:10" ht="13.5" customHeight="1">
      <c r="A32" s="133">
        <v>24</v>
      </c>
      <c r="B32" s="48">
        <f>data!A45</f>
        <v>52</v>
      </c>
      <c r="C32" s="59" t="str">
        <f>data!B45</f>
        <v>IWAI Takayasu</v>
      </c>
      <c r="D32" s="48" t="e">
        <f>data!#REF!</f>
        <v>#REF!</v>
      </c>
      <c r="E32" s="48" t="str">
        <f>data!C45</f>
        <v>JPN</v>
      </c>
      <c r="F32" s="56">
        <f>results!D44+results!G44+results!H44+results!I44+results!K44+results!N44+results!P44</f>
        <v>738.935</v>
      </c>
      <c r="G32" s="25">
        <f>results!Q44</f>
        <v>70</v>
      </c>
      <c r="H32" s="56">
        <f>results!S44</f>
        <v>168.89999999999998</v>
      </c>
      <c r="I32" s="56">
        <f>SUM(F32:H32)</f>
        <v>977.8349999999999</v>
      </c>
      <c r="J32" s="27"/>
    </row>
    <row r="33" spans="1:10" ht="13.5" customHeight="1">
      <c r="A33" s="133">
        <v>25</v>
      </c>
      <c r="B33" s="48">
        <f>data!A77</f>
        <v>99</v>
      </c>
      <c r="C33" s="59" t="str">
        <f>data!B77</f>
        <v>KREJCI Miloslav</v>
      </c>
      <c r="D33" s="48" t="e">
        <f>data!#REF!</f>
        <v>#REF!</v>
      </c>
      <c r="E33" s="48" t="str">
        <f>data!C77</f>
        <v>CZE</v>
      </c>
      <c r="F33" s="56">
        <f>results!D76+results!G76+results!H76+results!I76+results!K76+results!N76+results!P76</f>
        <v>779.595</v>
      </c>
      <c r="G33" s="25">
        <f>results!Q76</f>
        <v>45</v>
      </c>
      <c r="H33" s="56">
        <f>results!S76</f>
        <v>144.79500000000002</v>
      </c>
      <c r="I33" s="56">
        <f>SUM(F33:H33)</f>
        <v>969.3900000000001</v>
      </c>
      <c r="J33" s="27"/>
    </row>
    <row r="34" spans="1:10" ht="13.5" customHeight="1">
      <c r="A34" s="133">
        <v>26</v>
      </c>
      <c r="B34" s="48">
        <f>data!A16</f>
        <v>8</v>
      </c>
      <c r="C34" s="59" t="str">
        <f>data!B16</f>
        <v>STOPA Paweł</v>
      </c>
      <c r="D34" s="48" t="e">
        <f>data!#REF!</f>
        <v>#REF!</v>
      </c>
      <c r="E34" s="48" t="str">
        <f>data!C16</f>
        <v>POL</v>
      </c>
      <c r="F34" s="56">
        <f>results!D15+results!G15+results!H15+results!I15+results!K15+results!N15+results!P15</f>
        <v>776.21</v>
      </c>
      <c r="G34" s="25">
        <f>results!Q15</f>
        <v>45</v>
      </c>
      <c r="H34" s="56">
        <f>results!S15</f>
        <v>139.305</v>
      </c>
      <c r="I34" s="56">
        <f>SUM(F34:H34)</f>
        <v>960.5150000000001</v>
      </c>
      <c r="J34" s="27"/>
    </row>
    <row r="35" spans="1:10" ht="13.5" customHeight="1">
      <c r="A35" s="133">
        <v>27</v>
      </c>
      <c r="B35" s="48">
        <f>data!A30</f>
        <v>32</v>
      </c>
      <c r="C35" s="59" t="str">
        <f>data!B30</f>
        <v>ALSAKER Thomas</v>
      </c>
      <c r="D35" s="48" t="e">
        <f>data!#REF!</f>
        <v>#REF!</v>
      </c>
      <c r="E35" s="48" t="str">
        <f>data!C30</f>
        <v>NOR</v>
      </c>
      <c r="F35" s="56">
        <f>results!D29+results!G29+results!H29+results!I29+results!K29+results!N29+results!P29</f>
        <v>794.9200000000001</v>
      </c>
      <c r="G35" s="25">
        <f>results!Q29</f>
        <v>0</v>
      </c>
      <c r="H35" s="56">
        <f>results!S29</f>
        <v>159.465</v>
      </c>
      <c r="I35" s="56">
        <f>SUM(F35:H35)</f>
        <v>954.3850000000001</v>
      </c>
      <c r="J35" s="27"/>
    </row>
    <row r="36" spans="1:10" ht="13.5" customHeight="1">
      <c r="A36" s="133">
        <v>28</v>
      </c>
      <c r="B36" s="48">
        <f>data!A38</f>
        <v>40</v>
      </c>
      <c r="C36" s="59" t="str">
        <f>data!B38</f>
        <v>ODAGIRI Sakae</v>
      </c>
      <c r="D36" s="48" t="e">
        <f>data!#REF!</f>
        <v>#REF!</v>
      </c>
      <c r="E36" s="48" t="str">
        <f>data!C38</f>
        <v>JPN</v>
      </c>
      <c r="F36" s="56">
        <f>results!D37+results!G37+results!H37+results!I37+results!K37+results!N37+results!P37</f>
        <v>755.1099999999999</v>
      </c>
      <c r="G36" s="25">
        <f>results!Q37</f>
        <v>45</v>
      </c>
      <c r="H36" s="56">
        <f>results!S37</f>
        <v>151.85999999999999</v>
      </c>
      <c r="I36" s="56">
        <f>SUM(F36:H36)</f>
        <v>951.9699999999999</v>
      </c>
      <c r="J36" s="27"/>
    </row>
    <row r="37" spans="1:10" ht="13.5" customHeight="1">
      <c r="A37" s="133">
        <v>29</v>
      </c>
      <c r="B37" s="48">
        <f>data!A51</f>
        <v>63</v>
      </c>
      <c r="C37" s="59" t="str">
        <f>data!B51</f>
        <v>BAQUE Rafael</v>
      </c>
      <c r="D37" s="48" t="e">
        <f>data!#REF!</f>
        <v>#REF!</v>
      </c>
      <c r="E37" s="48" t="str">
        <f>data!C51</f>
        <v>ESP</v>
      </c>
      <c r="F37" s="56">
        <f>results!D50+results!G50+results!H50+results!I50+results!K50+results!N50+results!P50</f>
        <v>741.095</v>
      </c>
      <c r="G37" s="25">
        <f>results!Q50</f>
        <v>60</v>
      </c>
      <c r="H37" s="56">
        <f>results!S50</f>
        <v>147.825</v>
      </c>
      <c r="I37" s="56">
        <f>SUM(F37:H37)</f>
        <v>948.9200000000001</v>
      </c>
      <c r="J37" s="27"/>
    </row>
    <row r="38" spans="1:10" ht="13.5" customHeight="1">
      <c r="A38" s="133">
        <v>30</v>
      </c>
      <c r="B38" s="48">
        <f>data!A56</f>
        <v>68</v>
      </c>
      <c r="C38" s="59" t="str">
        <f>data!B56</f>
        <v>GRUNIGER Freddi</v>
      </c>
      <c r="D38" s="48" t="e">
        <f>data!#REF!</f>
        <v>#REF!</v>
      </c>
      <c r="E38" s="48" t="str">
        <f>data!C56</f>
        <v>CHE</v>
      </c>
      <c r="F38" s="56">
        <f>results!D55+results!G55+results!H55+results!I55+results!K55+results!N55+results!P55</f>
        <v>741.395</v>
      </c>
      <c r="G38" s="25">
        <f>results!Q55</f>
        <v>60</v>
      </c>
      <c r="H38" s="56">
        <f>results!S55</f>
        <v>145.965</v>
      </c>
      <c r="I38" s="56">
        <f>SUM(F38:H38)</f>
        <v>947.36</v>
      </c>
      <c r="J38" s="31"/>
    </row>
    <row r="39" spans="1:10" ht="13.5" customHeight="1">
      <c r="A39" s="133">
        <v>31</v>
      </c>
      <c r="B39" s="48">
        <f>data!A69</f>
        <v>87</v>
      </c>
      <c r="C39" s="59" t="str">
        <f>data!B69</f>
        <v>KNEUBUCHLER Hans-Ueli</v>
      </c>
      <c r="D39" s="48" t="e">
        <f>data!#REF!</f>
        <v>#REF!</v>
      </c>
      <c r="E39" s="48" t="str">
        <f>data!C69</f>
        <v>CHE</v>
      </c>
      <c r="F39" s="56">
        <f>results!D68+results!G68+results!H68+results!I68+results!K68+results!N68+results!P68</f>
        <v>726.8449999999999</v>
      </c>
      <c r="G39" s="25">
        <f>results!Q68</f>
        <v>50</v>
      </c>
      <c r="H39" s="56">
        <f>results!S68</f>
        <v>157.64999999999998</v>
      </c>
      <c r="I39" s="56">
        <f>SUM(F39:H39)</f>
        <v>934.4949999999999</v>
      </c>
      <c r="J39" s="31"/>
    </row>
    <row r="40" spans="1:10" ht="13.5" customHeight="1">
      <c r="A40" s="133">
        <v>32</v>
      </c>
      <c r="B40" s="48">
        <f>data!A13</f>
        <v>5</v>
      </c>
      <c r="C40" s="59" t="str">
        <f>data!B13</f>
        <v>HERNANDEZ Leandro</v>
      </c>
      <c r="D40" s="48" t="e">
        <f>data!#REF!</f>
        <v>#REF!</v>
      </c>
      <c r="E40" s="48" t="str">
        <f>data!C13</f>
        <v>ESP</v>
      </c>
      <c r="F40" s="56">
        <f>results!D12+results!G12+results!H12+results!I12+results!K12+results!N12+results!P12</f>
        <v>737.705</v>
      </c>
      <c r="G40" s="25">
        <f>results!Q12</f>
        <v>35</v>
      </c>
      <c r="H40" s="56">
        <f>results!S12</f>
        <v>159.405</v>
      </c>
      <c r="I40" s="56">
        <f>SUM(F40:H40)</f>
        <v>932.11</v>
      </c>
      <c r="J40" s="31"/>
    </row>
    <row r="41" spans="1:10" ht="13.5" customHeight="1">
      <c r="A41" s="133">
        <v>33</v>
      </c>
      <c r="B41" s="48">
        <f>data!A61</f>
        <v>78</v>
      </c>
      <c r="C41" s="59" t="str">
        <f>data!B61</f>
        <v>SAKURAI Akihiko</v>
      </c>
      <c r="D41" s="48" t="e">
        <f>data!#REF!</f>
        <v>#REF!</v>
      </c>
      <c r="E41" s="48" t="str">
        <f>data!C61</f>
        <v>JPN</v>
      </c>
      <c r="F41" s="56">
        <f>results!D60+results!G60+results!H60+results!I60+results!K60+results!N60+results!P60</f>
        <v>731.1800000000001</v>
      </c>
      <c r="G41" s="25">
        <f>results!Q60</f>
        <v>65</v>
      </c>
      <c r="H41" s="56">
        <f>results!S60</f>
        <v>135.89999999999998</v>
      </c>
      <c r="I41" s="56">
        <f>SUM(F41:H41)</f>
        <v>932.08</v>
      </c>
      <c r="J41" s="31"/>
    </row>
    <row r="42" spans="1:10" ht="13.5" customHeight="1">
      <c r="A42" s="133">
        <v>34</v>
      </c>
      <c r="B42" s="48">
        <f>data!A58</f>
        <v>70</v>
      </c>
      <c r="C42" s="59" t="str">
        <f>data!B58</f>
        <v>HASSING Peter</v>
      </c>
      <c r="D42" s="48" t="e">
        <f>data!#REF!</f>
        <v>#REF!</v>
      </c>
      <c r="E42" s="48" t="str">
        <f>data!C58</f>
        <v>CHE</v>
      </c>
      <c r="F42" s="56">
        <f>results!D57+results!G57+results!H57+results!I57+results!K57+results!N57+results!P57</f>
        <v>720.405</v>
      </c>
      <c r="G42" s="25">
        <f>results!Q57</f>
        <v>50</v>
      </c>
      <c r="H42" s="56">
        <f>results!S57</f>
        <v>135.495</v>
      </c>
      <c r="I42" s="56">
        <f>SUM(F42:H42)</f>
        <v>905.9</v>
      </c>
      <c r="J42" s="31"/>
    </row>
    <row r="43" spans="1:10" ht="13.5" customHeight="1">
      <c r="A43" s="133">
        <v>35</v>
      </c>
      <c r="B43" s="48">
        <f>data!A42</f>
        <v>49</v>
      </c>
      <c r="C43" s="59" t="str">
        <f>data!B42</f>
        <v>SCHWARZ Markus</v>
      </c>
      <c r="D43" s="48" t="e">
        <f>data!#REF!</f>
        <v>#REF!</v>
      </c>
      <c r="E43" s="48" t="str">
        <f>data!C42</f>
        <v>CHE</v>
      </c>
      <c r="F43" s="56">
        <f>results!D41+results!G41+results!H41+results!I41+results!K41+results!N41+results!P41</f>
        <v>650.65</v>
      </c>
      <c r="G43" s="25">
        <f>results!Q41</f>
        <v>80</v>
      </c>
      <c r="H43" s="56">
        <f>results!S41</f>
        <v>143.43</v>
      </c>
      <c r="I43" s="56">
        <f>SUM(F43:H43)</f>
        <v>874.0799999999999</v>
      </c>
      <c r="J43" s="31"/>
    </row>
    <row r="44" spans="1:10" ht="13.5" customHeight="1">
      <c r="A44" s="133">
        <v>36</v>
      </c>
      <c r="B44" s="48">
        <f>data!A44</f>
        <v>51</v>
      </c>
      <c r="C44" s="59" t="str">
        <f>data!B44</f>
        <v>BLASCO Francisco</v>
      </c>
      <c r="D44" s="48" t="e">
        <f>data!#REF!</f>
        <v>#REF!</v>
      </c>
      <c r="E44" s="48" t="str">
        <f>data!C44</f>
        <v>ESP</v>
      </c>
      <c r="F44" s="56">
        <f>results!D43+results!G43+results!H43+results!I43+results!K43+results!N43+results!P43</f>
        <v>651.95</v>
      </c>
      <c r="G44" s="25">
        <f>results!Q43</f>
        <v>65</v>
      </c>
      <c r="H44" s="56">
        <f>results!S43</f>
        <v>149.49</v>
      </c>
      <c r="I44" s="56">
        <f>SUM(F44:H44)</f>
        <v>866.44</v>
      </c>
      <c r="J44" s="31"/>
    </row>
    <row r="45" spans="1:10" ht="13.5" customHeight="1">
      <c r="A45" s="133">
        <v>37</v>
      </c>
      <c r="B45" s="48">
        <f>data!A68</f>
        <v>85</v>
      </c>
      <c r="C45" s="59" t="str">
        <f>data!B68</f>
        <v>PAPRZYCKI Paweł</v>
      </c>
      <c r="D45" s="48" t="e">
        <f>data!#REF!</f>
        <v>#REF!</v>
      </c>
      <c r="E45" s="48" t="str">
        <f>data!C68</f>
        <v>POL</v>
      </c>
      <c r="F45" s="56">
        <f>results!D67+results!G67+results!H67+results!I67+results!K67+results!N67+results!P67</f>
        <v>606.5550000000001</v>
      </c>
      <c r="G45" s="25">
        <f>results!Q67</f>
        <v>75</v>
      </c>
      <c r="H45" s="56">
        <f>results!S67</f>
        <v>161.88</v>
      </c>
      <c r="I45" s="56">
        <f>SUM(F45:H45)</f>
        <v>843.4350000000001</v>
      </c>
      <c r="J45" s="31"/>
    </row>
    <row r="46" spans="1:10" ht="13.5" customHeight="1">
      <c r="A46" s="133">
        <v>38</v>
      </c>
      <c r="B46" s="48">
        <f>data!A54</f>
        <v>66</v>
      </c>
      <c r="C46" s="59" t="str">
        <f>data!B54</f>
        <v>VISSER Wibold</v>
      </c>
      <c r="D46" s="48" t="e">
        <f>data!#REF!</f>
        <v>#REF!</v>
      </c>
      <c r="E46" s="48" t="str">
        <f>data!C54</f>
        <v>GER</v>
      </c>
      <c r="F46" s="56">
        <f>results!D53+results!G53+results!H53+results!I53+results!K53+results!N53+results!P53</f>
        <v>831.2950000000001</v>
      </c>
      <c r="G46" s="25">
        <f>results!Q53</f>
        <v>0</v>
      </c>
      <c r="H46" s="56">
        <f>results!S53</f>
        <v>0</v>
      </c>
      <c r="I46" s="56">
        <f>SUM(F46:H46)</f>
        <v>831.2950000000001</v>
      </c>
      <c r="J46" s="31"/>
    </row>
    <row r="47" spans="1:10" ht="13.5" customHeight="1">
      <c r="A47" s="133">
        <v>39</v>
      </c>
      <c r="B47" s="48">
        <f>data!A23</f>
        <v>20</v>
      </c>
      <c r="C47" s="59" t="str">
        <f>data!B23</f>
        <v>KATO Shinji</v>
      </c>
      <c r="D47" s="48" t="e">
        <f>data!#REF!</f>
        <v>#REF!</v>
      </c>
      <c r="E47" s="48" t="str">
        <f>data!C23</f>
        <v>JPN</v>
      </c>
      <c r="F47" s="56">
        <f>results!D22+results!G22+results!H22+results!I22+results!K22+results!N22+results!P22</f>
        <v>595.56</v>
      </c>
      <c r="G47" s="25">
        <f>results!Q22</f>
        <v>70</v>
      </c>
      <c r="H47" s="56">
        <f>results!S22</f>
        <v>149.91</v>
      </c>
      <c r="I47" s="56">
        <f>SUM(F47:H47)</f>
        <v>815.4699999999999</v>
      </c>
      <c r="J47" s="31"/>
    </row>
    <row r="48" spans="1:10" ht="13.5" customHeight="1">
      <c r="A48" s="133">
        <v>40</v>
      </c>
      <c r="B48" s="48">
        <f>data!A87</f>
        <v>115</v>
      </c>
      <c r="C48" s="59" t="str">
        <f>data!B87</f>
        <v>MESZAROS Juraj</v>
      </c>
      <c r="D48" s="48" t="e">
        <f>data!#REF!</f>
        <v>#REF!</v>
      </c>
      <c r="E48" s="48" t="str">
        <f>data!C87</f>
        <v>SVK</v>
      </c>
      <c r="F48" s="56">
        <f>results!D86+results!G86+results!H86+results!I86+results!K86+results!N86+results!P86</f>
        <v>796.1750000000001</v>
      </c>
      <c r="G48" s="25">
        <f>results!Q86</f>
        <v>0</v>
      </c>
      <c r="H48" s="56">
        <f>results!S86</f>
        <v>0</v>
      </c>
      <c r="I48" s="56">
        <f>SUM(F48:H48)</f>
        <v>796.1750000000001</v>
      </c>
      <c r="J48" s="31"/>
    </row>
    <row r="49" spans="1:10" ht="13.5" customHeight="1">
      <c r="A49" s="133">
        <v>41</v>
      </c>
      <c r="B49" s="48">
        <f>data!A46</f>
        <v>53</v>
      </c>
      <c r="C49" s="59" t="str">
        <f>data!B46</f>
        <v>LINDQUIST Mathias</v>
      </c>
      <c r="D49" s="48" t="e">
        <f>data!#REF!</f>
        <v>#REF!</v>
      </c>
      <c r="E49" s="48" t="str">
        <f>data!C46</f>
        <v>SWE</v>
      </c>
      <c r="F49" s="56">
        <f>results!D45+results!G45+results!H45+results!I45+results!K45+results!N45+results!P45</f>
        <v>721.8</v>
      </c>
      <c r="G49" s="25">
        <f>results!Q45</f>
        <v>45</v>
      </c>
      <c r="H49" s="56">
        <f>results!S45</f>
        <v>0</v>
      </c>
      <c r="I49" s="56">
        <f>SUM(F49:H49)</f>
        <v>766.8</v>
      </c>
      <c r="J49" s="31"/>
    </row>
    <row r="50" spans="1:10" ht="13.5" customHeight="1">
      <c r="A50" s="133">
        <v>42</v>
      </c>
      <c r="B50" s="48">
        <f>data!A63</f>
        <v>80</v>
      </c>
      <c r="C50" s="59" t="str">
        <f>data!B63</f>
        <v>NAHLIK Rastislav</v>
      </c>
      <c r="D50" s="48" t="e">
        <f>data!#REF!</f>
        <v>#REF!</v>
      </c>
      <c r="E50" s="48" t="str">
        <f>data!C63</f>
        <v>SVK</v>
      </c>
      <c r="F50" s="56">
        <f>results!D62+results!G62+results!H62+results!I62+results!K62+results!N62+results!P62</f>
        <v>752.97</v>
      </c>
      <c r="G50" s="25">
        <f>results!Q62</f>
        <v>0</v>
      </c>
      <c r="H50" s="56">
        <f>results!S62</f>
        <v>0</v>
      </c>
      <c r="I50" s="56">
        <f>SUM(F50:H50)</f>
        <v>752.97</v>
      </c>
      <c r="J50" s="31"/>
    </row>
    <row r="51" spans="1:10" ht="13.5" customHeight="1">
      <c r="A51" s="133">
        <v>43</v>
      </c>
      <c r="B51" s="48">
        <f>data!A66</f>
        <v>83</v>
      </c>
      <c r="C51" s="59" t="str">
        <f>data!B66</f>
        <v>PUIGVI Juan</v>
      </c>
      <c r="D51" s="48" t="e">
        <f>data!#REF!</f>
        <v>#REF!</v>
      </c>
      <c r="E51" s="48" t="str">
        <f>data!C66</f>
        <v>ESP</v>
      </c>
      <c r="F51" s="56">
        <f>results!D65+results!G65+results!H65+results!I65+results!K65+results!N65+results!P65</f>
        <v>577.655</v>
      </c>
      <c r="G51" s="25">
        <f>results!Q65</f>
        <v>25</v>
      </c>
      <c r="H51" s="56">
        <f>results!S65</f>
        <v>147.135</v>
      </c>
      <c r="I51" s="56">
        <f>SUM(F51:H51)</f>
        <v>749.79</v>
      </c>
      <c r="J51" s="31"/>
    </row>
    <row r="52" spans="1:10" ht="13.5" customHeight="1">
      <c r="A52" s="133">
        <v>44</v>
      </c>
      <c r="B52" s="48">
        <f>data!A85</f>
        <v>113</v>
      </c>
      <c r="C52" s="59" t="str">
        <f>data!B85</f>
        <v>CRTIZ Manuel</v>
      </c>
      <c r="D52" s="48" t="e">
        <f>data!#REF!</f>
        <v>#REF!</v>
      </c>
      <c r="E52" s="48" t="str">
        <f>data!C85</f>
        <v>ESP</v>
      </c>
      <c r="F52" s="56">
        <f>results!D84+results!G84+results!H84+results!I84+results!K84+results!N84+results!P84</f>
        <v>542.045</v>
      </c>
      <c r="G52" s="25">
        <f>results!Q84</f>
        <v>50</v>
      </c>
      <c r="H52" s="56">
        <f>results!S84</f>
        <v>156.63</v>
      </c>
      <c r="I52" s="56">
        <f>SUM(F52:H52)</f>
        <v>748.675</v>
      </c>
      <c r="J52" s="31"/>
    </row>
    <row r="53" spans="1:10" ht="13.5" customHeight="1">
      <c r="A53" s="133">
        <v>45</v>
      </c>
      <c r="B53" s="48">
        <f>data!A53</f>
        <v>65</v>
      </c>
      <c r="C53" s="59" t="str">
        <f>data!B53</f>
        <v>KARLSEN Rolf-Magne</v>
      </c>
      <c r="D53" s="48" t="e">
        <f>data!#REF!</f>
        <v>#REF!</v>
      </c>
      <c r="E53" s="48" t="str">
        <f>data!C53</f>
        <v>NOR</v>
      </c>
      <c r="F53" s="56">
        <f>results!D52+results!G52+results!H52+results!I52+results!K52+results!N52+results!P52</f>
        <v>731.595</v>
      </c>
      <c r="G53" s="25">
        <f>results!Q52</f>
        <v>0</v>
      </c>
      <c r="H53" s="56">
        <f>results!S52</f>
        <v>0</v>
      </c>
      <c r="I53" s="56">
        <f>SUM(F53:H53)</f>
        <v>731.595</v>
      </c>
      <c r="J53" s="31"/>
    </row>
    <row r="54" spans="1:10" ht="13.5" customHeight="1">
      <c r="A54" s="133">
        <v>46</v>
      </c>
      <c r="B54" s="48">
        <f>data!A28</f>
        <v>25</v>
      </c>
      <c r="C54" s="59" t="str">
        <f>data!B28</f>
        <v>CASALS Jorge</v>
      </c>
      <c r="D54" s="48" t="e">
        <f>data!#REF!</f>
        <v>#REF!</v>
      </c>
      <c r="E54" s="48" t="str">
        <f>data!C28</f>
        <v>ESP</v>
      </c>
      <c r="F54" s="56">
        <f>results!D27+results!G27+results!H27+results!I27+results!K27+results!N27+results!P27</f>
        <v>545.19</v>
      </c>
      <c r="G54" s="25">
        <f>results!Q27</f>
        <v>35</v>
      </c>
      <c r="H54" s="56">
        <f>results!S27</f>
        <v>150.22500000000002</v>
      </c>
      <c r="I54" s="56">
        <f>SUM(F54:H54)</f>
        <v>730.4150000000001</v>
      </c>
      <c r="J54" s="31"/>
    </row>
    <row r="55" spans="1:10" ht="13.5" customHeight="1">
      <c r="A55" s="133">
        <v>47</v>
      </c>
      <c r="B55" s="48">
        <f>data!A75</f>
        <v>97</v>
      </c>
      <c r="C55" s="59" t="str">
        <f>data!B75</f>
        <v>MESZAROS Robert</v>
      </c>
      <c r="D55" s="48" t="e">
        <f>data!#REF!</f>
        <v>#REF!</v>
      </c>
      <c r="E55" s="48" t="str">
        <f>data!C75</f>
        <v>SVK</v>
      </c>
      <c r="F55" s="56">
        <f>results!D74+results!G74+results!H74+results!I74+results!K74+results!N74+results!P74</f>
        <v>649.4849999999999</v>
      </c>
      <c r="G55" s="25">
        <f>results!Q74</f>
        <v>0</v>
      </c>
      <c r="H55" s="56">
        <f>results!S74</f>
        <v>0</v>
      </c>
      <c r="I55" s="56">
        <f>SUM(F55:H55)</f>
        <v>649.4849999999999</v>
      </c>
      <c r="J55" s="31"/>
    </row>
    <row r="56" spans="1:10" ht="13.5" customHeight="1">
      <c r="A56" s="133">
        <v>48</v>
      </c>
      <c r="B56" s="48">
        <f>data!A19</f>
        <v>16</v>
      </c>
      <c r="C56" s="59" t="str">
        <f>data!B19</f>
        <v>WATERS John</v>
      </c>
      <c r="D56" s="48" t="e">
        <f>data!#REF!</f>
        <v>#REF!</v>
      </c>
      <c r="E56" s="48" t="str">
        <f>data!C19</f>
        <v>AUS</v>
      </c>
      <c r="F56" s="56">
        <f>results!D18+results!G18+results!H18+results!I18+results!K18+results!N18+results!P18</f>
        <v>612.6</v>
      </c>
      <c r="G56" s="25">
        <f>results!Q18</f>
        <v>35</v>
      </c>
      <c r="H56" s="56">
        <f>results!S18</f>
        <v>0</v>
      </c>
      <c r="I56" s="56">
        <f>SUM(F56:H56)</f>
        <v>647.6</v>
      </c>
      <c r="J56" s="31"/>
    </row>
    <row r="57" spans="1:10" ht="13.5" customHeight="1">
      <c r="A57" s="133">
        <v>49</v>
      </c>
      <c r="B57" s="48">
        <f>data!A9</f>
        <v>1</v>
      </c>
      <c r="C57" s="59" t="str">
        <f>data!B9</f>
        <v>HOWLETT Colin</v>
      </c>
      <c r="D57" s="48" t="e">
        <f>data!#REF!</f>
        <v>#REF!</v>
      </c>
      <c r="E57" s="48" t="str">
        <f>data!C9</f>
        <v>GBR</v>
      </c>
      <c r="F57" s="56">
        <f>results!D8+results!G8+results!H8+results!I8+results!K8+results!N8+results!P8</f>
        <v>458.80000000000007</v>
      </c>
      <c r="G57" s="25">
        <f>results!Q8</f>
        <v>0</v>
      </c>
      <c r="H57" s="56">
        <f>results!S8</f>
        <v>174.48</v>
      </c>
      <c r="I57" s="56">
        <f>SUM(F57:H57)</f>
        <v>633.2800000000001</v>
      </c>
      <c r="J57" s="31"/>
    </row>
    <row r="58" spans="1:10" ht="13.5" customHeight="1">
      <c r="A58" s="133">
        <v>50</v>
      </c>
      <c r="B58" s="48">
        <f>data!A65</f>
        <v>82</v>
      </c>
      <c r="C58" s="59" t="str">
        <f>data!B65</f>
        <v>NOKLEBERG Martin</v>
      </c>
      <c r="D58" s="48" t="e">
        <f>data!#REF!</f>
        <v>#REF!</v>
      </c>
      <c r="E58" s="48" t="str">
        <f>data!C65</f>
        <v>NOR</v>
      </c>
      <c r="F58" s="56">
        <f>results!D64+results!G64+results!H64+results!I64+results!K64+results!N64+results!P64</f>
        <v>616.11</v>
      </c>
      <c r="G58" s="25">
        <f>results!Q64</f>
        <v>0</v>
      </c>
      <c r="H58" s="56">
        <f>results!S64</f>
        <v>0</v>
      </c>
      <c r="I58" s="56">
        <f>SUM(F58:H58)</f>
        <v>616.11</v>
      </c>
      <c r="J58" s="31"/>
    </row>
    <row r="59" spans="1:10" ht="13.5" customHeight="1">
      <c r="A59" s="133">
        <v>51</v>
      </c>
      <c r="B59" s="48">
        <f>data!A21</f>
        <v>18</v>
      </c>
      <c r="C59" s="59" t="str">
        <f>data!B21</f>
        <v>NOGA Marek</v>
      </c>
      <c r="D59" s="48" t="e">
        <f>data!#REF!</f>
        <v>#REF!</v>
      </c>
      <c r="E59" s="48" t="str">
        <f>data!C21</f>
        <v>POL</v>
      </c>
      <c r="F59" s="56">
        <f>results!D20+results!G20+results!H20+results!I20+results!K20+results!N20+results!P20</f>
        <v>509.345</v>
      </c>
      <c r="G59" s="25">
        <f>results!Q20</f>
        <v>80</v>
      </c>
      <c r="H59" s="56">
        <f>results!S20</f>
        <v>0</v>
      </c>
      <c r="I59" s="56">
        <f>SUM(F59:H59)</f>
        <v>589.345</v>
      </c>
      <c r="J59" s="31"/>
    </row>
    <row r="60" spans="1:10" ht="13.5" customHeight="1">
      <c r="A60" s="133">
        <v>52</v>
      </c>
      <c r="B60" s="48">
        <f>data!A83</f>
        <v>111</v>
      </c>
      <c r="C60" s="59" t="str">
        <f>data!B83</f>
        <v>THAIN Peter</v>
      </c>
      <c r="D60" s="48" t="e">
        <f>data!#REF!</f>
        <v>#REF!</v>
      </c>
      <c r="E60" s="48" t="str">
        <f>data!C83</f>
        <v>GBR</v>
      </c>
      <c r="F60" s="56">
        <f>results!D82+results!G82+results!H82+results!I82+results!K82+results!N82+results!P82</f>
        <v>402.235</v>
      </c>
      <c r="G60" s="25">
        <f>results!Q82</f>
        <v>0</v>
      </c>
      <c r="H60" s="56">
        <f>results!S82</f>
        <v>176.91</v>
      </c>
      <c r="I60" s="56">
        <f>SUM(F60:H60)</f>
        <v>579.145</v>
      </c>
      <c r="J60" s="31"/>
    </row>
    <row r="61" spans="1:10" ht="13.5" customHeight="1">
      <c r="A61" s="133">
        <v>53</v>
      </c>
      <c r="B61" s="48">
        <f>data!A39</f>
        <v>46</v>
      </c>
      <c r="C61" s="59" t="str">
        <f>data!B39</f>
        <v>POPOVIC Marko</v>
      </c>
      <c r="D61" s="48" t="e">
        <f>data!#REF!</f>
        <v>#REF!</v>
      </c>
      <c r="E61" s="48" t="str">
        <f>data!C39</f>
        <v>CRO</v>
      </c>
      <c r="F61" s="56">
        <f>results!D38+results!G38+results!H38+results!I38+results!K38+results!N38+results!P38</f>
        <v>501.21500000000003</v>
      </c>
      <c r="G61" s="25">
        <f>results!Q38</f>
        <v>70</v>
      </c>
      <c r="H61" s="56">
        <f>results!S38</f>
        <v>0</v>
      </c>
      <c r="I61" s="56">
        <f>SUM(F61:H61)</f>
        <v>571.215</v>
      </c>
      <c r="J61" s="31"/>
    </row>
    <row r="62" spans="1:10" ht="13.5" customHeight="1">
      <c r="A62" s="133">
        <v>54</v>
      </c>
      <c r="B62" s="48">
        <f>data!A12</f>
        <v>4</v>
      </c>
      <c r="C62" s="59" t="str">
        <f>data!B12</f>
        <v>CHRISTENSEN Olaf</v>
      </c>
      <c r="D62" s="48" t="e">
        <f>data!#REF!</f>
        <v>#REF!</v>
      </c>
      <c r="E62" s="48" t="str">
        <f>data!C12</f>
        <v>NOR</v>
      </c>
      <c r="F62" s="56">
        <f>results!D11+results!G11+results!H11+results!I11+results!K11+results!N11+results!P11</f>
        <v>493.32000000000005</v>
      </c>
      <c r="G62" s="25">
        <f>results!Q11</f>
        <v>75</v>
      </c>
      <c r="H62" s="56">
        <f>results!S11</f>
        <v>0</v>
      </c>
      <c r="I62" s="56">
        <f>SUM(F62:H62)</f>
        <v>568.32</v>
      </c>
      <c r="J62" s="31"/>
    </row>
    <row r="63" spans="1:10" ht="13.5" customHeight="1">
      <c r="A63" s="133">
        <v>55</v>
      </c>
      <c r="B63" s="48">
        <f>data!A29</f>
        <v>31</v>
      </c>
      <c r="C63" s="59" t="str">
        <f>data!B29</f>
        <v>HOCHWARTNER Helmut</v>
      </c>
      <c r="D63" s="48" t="e">
        <f>data!#REF!</f>
        <v>#REF!</v>
      </c>
      <c r="E63" s="48" t="str">
        <f>data!C29</f>
        <v>AUT</v>
      </c>
      <c r="F63" s="56">
        <f>results!D28+results!G28+results!H28+results!I28+results!K28+results!N28+results!P28</f>
        <v>513.8299999999999</v>
      </c>
      <c r="G63" s="25">
        <f>results!Q28</f>
        <v>0</v>
      </c>
      <c r="H63" s="56">
        <f>results!S28</f>
        <v>0</v>
      </c>
      <c r="I63" s="56">
        <f>SUM(F63:H63)</f>
        <v>513.8299999999999</v>
      </c>
      <c r="J63" s="31"/>
    </row>
    <row r="64" spans="1:10" ht="13.5" customHeight="1">
      <c r="A64" s="133">
        <v>56</v>
      </c>
      <c r="B64" s="48">
        <f>data!A31</f>
        <v>33</v>
      </c>
      <c r="C64" s="59" t="str">
        <f>data!B31</f>
        <v>TURK Marino</v>
      </c>
      <c r="D64" s="48" t="e">
        <f>data!#REF!</f>
        <v>#REF!</v>
      </c>
      <c r="E64" s="48" t="str">
        <f>data!C31</f>
        <v>CRO</v>
      </c>
      <c r="F64" s="56">
        <f>results!D30+results!G30+results!H30+results!I30+results!K30+results!N30+results!P30</f>
        <v>462.91499999999996</v>
      </c>
      <c r="G64" s="25">
        <f>results!Q30</f>
        <v>40</v>
      </c>
      <c r="H64" s="56">
        <f>results!S30</f>
        <v>0</v>
      </c>
      <c r="I64" s="56">
        <f>SUM(F64:H64)</f>
        <v>502.91499999999996</v>
      </c>
      <c r="J64" s="31"/>
    </row>
    <row r="65" spans="1:10" ht="13.5" customHeight="1">
      <c r="A65" s="133">
        <v>57</v>
      </c>
      <c r="B65" s="48">
        <f>data!A33</f>
        <v>35</v>
      </c>
      <c r="C65" s="59" t="str">
        <f>data!B33</f>
        <v>PRISMANTAS Kristupas</v>
      </c>
      <c r="D65" s="48" t="e">
        <f>data!#REF!</f>
        <v>#REF!</v>
      </c>
      <c r="E65" s="48" t="str">
        <f>data!C33</f>
        <v>LIT</v>
      </c>
      <c r="F65" s="56">
        <f>results!D32+results!G32+results!H32+results!I32+results!K32+results!N32+results!P32</f>
        <v>499.48499999999996</v>
      </c>
      <c r="G65" s="25">
        <f>results!Q32</f>
        <v>0</v>
      </c>
      <c r="H65" s="56">
        <f>results!S32</f>
        <v>0</v>
      </c>
      <c r="I65" s="56">
        <f>SUM(F65:H65)</f>
        <v>499.48499999999996</v>
      </c>
      <c r="J65" s="31"/>
    </row>
    <row r="66" spans="1:10" ht="13.5" customHeight="1">
      <c r="A66" s="133">
        <v>58</v>
      </c>
      <c r="B66" s="48">
        <f>data!A32</f>
        <v>34</v>
      </c>
      <c r="C66" s="59" t="str">
        <f>data!B32</f>
        <v>FURLAN Borut</v>
      </c>
      <c r="D66" s="48" t="e">
        <f>data!#REF!</f>
        <v>#REF!</v>
      </c>
      <c r="E66" s="48" t="str">
        <f>data!C32</f>
        <v>SLO</v>
      </c>
      <c r="F66" s="56">
        <f>results!D31+results!G31+results!H31+results!I31+results!K31+results!N31+results!P31</f>
        <v>494.14</v>
      </c>
      <c r="G66" s="25">
        <f>results!Q31</f>
        <v>0</v>
      </c>
      <c r="H66" s="56">
        <f>results!S31</f>
        <v>0</v>
      </c>
      <c r="I66" s="56">
        <f>SUM(F66:H66)</f>
        <v>494.14</v>
      </c>
      <c r="J66" s="31"/>
    </row>
    <row r="67" spans="1:10" ht="13.5" customHeight="1">
      <c r="A67" s="133">
        <v>59</v>
      </c>
      <c r="B67" s="48">
        <f>data!A10</f>
        <v>2</v>
      </c>
      <c r="C67" s="59" t="str">
        <f>data!B10</f>
        <v>SVIRBUTAVICIUS Marionas</v>
      </c>
      <c r="D67" s="48" t="e">
        <f>data!#REF!</f>
        <v>#REF!</v>
      </c>
      <c r="E67" s="48" t="str">
        <f>data!C10</f>
        <v>LIT</v>
      </c>
      <c r="F67" s="56">
        <f>results!D9+results!G9+results!H9+results!I9+results!K9+results!N9+results!P9</f>
        <v>488.785</v>
      </c>
      <c r="G67" s="25">
        <f>results!Q9</f>
        <v>0</v>
      </c>
      <c r="H67" s="56">
        <f>results!S9</f>
        <v>0</v>
      </c>
      <c r="I67" s="56">
        <f>SUM(F67:H67)</f>
        <v>488.785</v>
      </c>
      <c r="J67" s="31"/>
    </row>
    <row r="68" spans="1:10" ht="13.5" customHeight="1">
      <c r="A68" s="133">
        <v>60</v>
      </c>
      <c r="B68" s="48">
        <f>data!A72</f>
        <v>94</v>
      </c>
      <c r="C68" s="59" t="str">
        <f>data!B72</f>
        <v>LAY Gerhard</v>
      </c>
      <c r="D68" s="48" t="e">
        <f>data!#REF!</f>
        <v>#REF!</v>
      </c>
      <c r="E68" s="48" t="str">
        <f>data!C72</f>
        <v>AUT</v>
      </c>
      <c r="F68" s="56">
        <f>results!D71+results!G71+results!H71+results!I71+results!K71+results!N71+results!P71</f>
        <v>488.31000000000006</v>
      </c>
      <c r="G68" s="25">
        <f>results!Q71</f>
        <v>0</v>
      </c>
      <c r="H68" s="56">
        <f>results!S71</f>
        <v>0</v>
      </c>
      <c r="I68" s="56">
        <f>SUM(F68:H68)</f>
        <v>488.31000000000006</v>
      </c>
      <c r="J68" s="31"/>
    </row>
    <row r="69" spans="1:10" ht="13.5" customHeight="1">
      <c r="A69" s="133">
        <v>61</v>
      </c>
      <c r="B69" s="48">
        <f>data!A36</f>
        <v>38</v>
      </c>
      <c r="C69" s="59" t="str">
        <f>data!B36</f>
        <v>MINOUX Christophe</v>
      </c>
      <c r="D69" s="48" t="e">
        <f>data!#REF!</f>
        <v>#REF!</v>
      </c>
      <c r="E69" s="48" t="str">
        <f>data!C36</f>
        <v>FRA</v>
      </c>
      <c r="F69" s="56">
        <f>results!D35+results!G35+results!H35+results!I35+results!K35+results!N35+results!P35</f>
        <v>410.425</v>
      </c>
      <c r="G69" s="25">
        <f>results!Q35</f>
        <v>70</v>
      </c>
      <c r="H69" s="56">
        <f>results!S35</f>
        <v>0</v>
      </c>
      <c r="I69" s="56">
        <f>SUM(F69:H69)</f>
        <v>480.425</v>
      </c>
      <c r="J69" s="31"/>
    </row>
    <row r="70" spans="1:10" ht="13.5" customHeight="1">
      <c r="A70" s="133">
        <v>62</v>
      </c>
      <c r="B70" s="48">
        <f>data!A67</f>
        <v>84</v>
      </c>
      <c r="C70" s="59" t="str">
        <f>data!B67</f>
        <v>KAVELJ Petar</v>
      </c>
      <c r="D70" s="48" t="e">
        <f>data!#REF!</f>
        <v>#REF!</v>
      </c>
      <c r="E70" s="48" t="str">
        <f>data!C67</f>
        <v>CRO</v>
      </c>
      <c r="F70" s="56">
        <f>results!D66+results!G66+results!H66+results!I66+results!K66+results!N66+results!P66</f>
        <v>478.025</v>
      </c>
      <c r="G70" s="25">
        <f>results!Q66</f>
        <v>0</v>
      </c>
      <c r="H70" s="56">
        <f>results!S66</f>
        <v>0</v>
      </c>
      <c r="I70" s="56">
        <f>SUM(F70:H70)</f>
        <v>478.025</v>
      </c>
      <c r="J70" s="31"/>
    </row>
    <row r="71" spans="1:10" ht="13.5" customHeight="1">
      <c r="A71" s="133">
        <v>63</v>
      </c>
      <c r="B71" s="48">
        <f>data!A17</f>
        <v>9</v>
      </c>
      <c r="C71" s="59" t="str">
        <f>data!B17</f>
        <v>OHATA Naoaki</v>
      </c>
      <c r="D71" s="48" t="e">
        <f>data!#REF!</f>
        <v>#REF!</v>
      </c>
      <c r="E71" s="48" t="str">
        <f>data!C17</f>
        <v>JPN</v>
      </c>
      <c r="F71" s="56">
        <f>results!D16+results!G16+results!H16+results!I16+results!K16+results!N16+results!P16</f>
        <v>305.54999999999995</v>
      </c>
      <c r="G71" s="25">
        <f>results!Q16</f>
        <v>0</v>
      </c>
      <c r="H71" s="56">
        <f>results!S16</f>
        <v>172.10999999999999</v>
      </c>
      <c r="I71" s="56">
        <f>SUM(F71:H71)</f>
        <v>477.65999999999997</v>
      </c>
      <c r="J71" s="31"/>
    </row>
    <row r="72" spans="1:10" ht="13.5" customHeight="1">
      <c r="A72" s="133">
        <v>64</v>
      </c>
      <c r="B72" s="48">
        <f>data!A26</f>
        <v>23</v>
      </c>
      <c r="C72" s="59" t="str">
        <f>data!B26</f>
        <v>COREY Heath</v>
      </c>
      <c r="D72" s="48" t="e">
        <f>data!#REF!</f>
        <v>#REF!</v>
      </c>
      <c r="E72" s="48" t="str">
        <f>data!C26</f>
        <v>AUS</v>
      </c>
      <c r="F72" s="56">
        <f>results!D25+results!G25+results!H25+results!I25+results!K25+results!N25+results!P25</f>
        <v>359.02</v>
      </c>
      <c r="G72" s="25">
        <f>results!Q25</f>
        <v>0</v>
      </c>
      <c r="H72" s="56">
        <f>results!S25</f>
        <v>110.655</v>
      </c>
      <c r="I72" s="56">
        <f>SUM(F72:H72)</f>
        <v>469.67499999999995</v>
      </c>
      <c r="J72" s="31"/>
    </row>
    <row r="73" spans="1:10" ht="13.5" customHeight="1">
      <c r="A73" s="133">
        <v>65</v>
      </c>
      <c r="B73" s="48">
        <f>data!A25</f>
        <v>22</v>
      </c>
      <c r="C73" s="59" t="str">
        <f>data!B25</f>
        <v>OZBOLT Goran</v>
      </c>
      <c r="D73" s="48" t="e">
        <f>data!#REF!</f>
        <v>#REF!</v>
      </c>
      <c r="E73" s="48" t="str">
        <f>data!C25</f>
        <v>CRO</v>
      </c>
      <c r="F73" s="56">
        <f>results!D24+results!G24+results!H24+results!I24+results!K24+results!N24+results!P24</f>
        <v>468.03</v>
      </c>
      <c r="G73" s="25">
        <f>results!Q24</f>
        <v>0</v>
      </c>
      <c r="H73" s="56">
        <f>results!S24</f>
        <v>0</v>
      </c>
      <c r="I73" s="56">
        <f>SUM(F73:H73)</f>
        <v>468.03</v>
      </c>
      <c r="J73" s="31"/>
    </row>
    <row r="74" spans="1:10" ht="13.5" customHeight="1">
      <c r="A74" s="133">
        <v>66</v>
      </c>
      <c r="B74" s="48">
        <f>data!A55</f>
        <v>67</v>
      </c>
      <c r="C74" s="59" t="str">
        <f>data!B55</f>
        <v>ROMANOVSKIS Aleksandras</v>
      </c>
      <c r="D74" s="48" t="e">
        <f>data!#REF!</f>
        <v>#REF!</v>
      </c>
      <c r="E74" s="48" t="str">
        <f>data!C55</f>
        <v>LIT</v>
      </c>
      <c r="F74" s="56">
        <f>results!D54+results!G54+results!H54+results!I54+results!K54+results!N54+results!P54</f>
        <v>463.615</v>
      </c>
      <c r="G74" s="25">
        <f>results!Q54</f>
        <v>0</v>
      </c>
      <c r="H74" s="56">
        <f>results!S54</f>
        <v>0</v>
      </c>
      <c r="I74" s="56">
        <f>SUM(F74:H74)</f>
        <v>463.615</v>
      </c>
      <c r="J74" s="31"/>
    </row>
    <row r="75" spans="1:10" ht="13.5" customHeight="1">
      <c r="A75" s="133">
        <v>67</v>
      </c>
      <c r="B75" s="48">
        <f>data!A71</f>
        <v>93</v>
      </c>
      <c r="C75" s="59" t="str">
        <f>data!B71</f>
        <v>SINKEVICIUS Laurynas</v>
      </c>
      <c r="D75" s="48" t="e">
        <f>data!#REF!</f>
        <v>#REF!</v>
      </c>
      <c r="E75" s="48" t="str">
        <f>data!C71</f>
        <v>LIT</v>
      </c>
      <c r="F75" s="56">
        <f>results!D70+results!G70+results!H70+results!I70+results!K70+results!N70+results!P70</f>
        <v>462.34499999999997</v>
      </c>
      <c r="G75" s="25">
        <f>results!Q70</f>
        <v>0</v>
      </c>
      <c r="H75" s="56">
        <f>results!S70</f>
        <v>0</v>
      </c>
      <c r="I75" s="56">
        <f>SUM(F75:H75)</f>
        <v>462.34499999999997</v>
      </c>
      <c r="J75" s="31"/>
    </row>
    <row r="76" spans="1:10" ht="13.5" customHeight="1">
      <c r="A76" s="133">
        <v>68</v>
      </c>
      <c r="B76" s="48">
        <f>data!A62</f>
        <v>79</v>
      </c>
      <c r="C76" s="59" t="str">
        <f>data!B62</f>
        <v>MILLER Andy</v>
      </c>
      <c r="D76" s="48" t="e">
        <f>data!#REF!</f>
        <v>#REF!</v>
      </c>
      <c r="E76" s="48" t="str">
        <f>data!C62</f>
        <v>GBR</v>
      </c>
      <c r="F76" s="56">
        <f>results!D61+results!G61+results!H61+results!I61+results!K61+results!N61+results!P61</f>
        <v>304.83500000000004</v>
      </c>
      <c r="G76" s="25">
        <f>results!Q61</f>
        <v>0</v>
      </c>
      <c r="H76" s="56">
        <f>results!S61</f>
        <v>157.005</v>
      </c>
      <c r="I76" s="56">
        <f>SUM(F76:H76)</f>
        <v>461.84000000000003</v>
      </c>
      <c r="J76" s="31"/>
    </row>
    <row r="77" spans="1:10" ht="13.5" customHeight="1">
      <c r="A77" s="133">
        <v>69</v>
      </c>
      <c r="B77" s="48">
        <f>data!A64</f>
        <v>81</v>
      </c>
      <c r="C77" s="59" t="str">
        <f>data!B64</f>
        <v>MEINDL Harald</v>
      </c>
      <c r="D77" s="48" t="e">
        <f>data!#REF!</f>
        <v>#REF!</v>
      </c>
      <c r="E77" s="48" t="str">
        <f>data!C64</f>
        <v>AUT</v>
      </c>
      <c r="F77" s="56">
        <f>results!D63+results!G63+results!H63+results!I63+results!K63+results!N63+results!P63</f>
        <v>457.16</v>
      </c>
      <c r="G77" s="25">
        <f>results!Q63</f>
        <v>0</v>
      </c>
      <c r="H77" s="56">
        <f>results!S63</f>
        <v>0</v>
      </c>
      <c r="I77" s="56">
        <f>SUM(F77:H77)</f>
        <v>457.16</v>
      </c>
      <c r="J77" s="31"/>
    </row>
    <row r="78" spans="1:10" ht="13.5" customHeight="1">
      <c r="A78" s="133">
        <v>70</v>
      </c>
      <c r="B78" s="48">
        <f>data!A84</f>
        <v>112</v>
      </c>
      <c r="C78" s="59" t="str">
        <f>data!B84</f>
        <v>STEVANOVIC Dusan</v>
      </c>
      <c r="D78" s="48" t="e">
        <f>data!#REF!</f>
        <v>#REF!</v>
      </c>
      <c r="E78" s="48" t="str">
        <f>data!C84</f>
        <v>SLO</v>
      </c>
      <c r="F78" s="56">
        <f>results!D83+results!G83+results!H83+results!I83+results!K83+results!N83+results!P83</f>
        <v>457.06</v>
      </c>
      <c r="G78" s="25">
        <f>results!Q83</f>
        <v>0</v>
      </c>
      <c r="H78" s="56">
        <f>results!S83</f>
        <v>0</v>
      </c>
      <c r="I78" s="56">
        <f>SUM(F78:H78)</f>
        <v>457.06</v>
      </c>
      <c r="J78" s="31"/>
    </row>
    <row r="79" spans="1:10" ht="13.5" customHeight="1">
      <c r="A79" s="133">
        <v>71</v>
      </c>
      <c r="B79" s="48">
        <f>data!A73</f>
        <v>95</v>
      </c>
      <c r="C79" s="59" t="str">
        <f>data!B73</f>
        <v>SOTENSEK Tomo</v>
      </c>
      <c r="D79" s="48" t="e">
        <f>data!#REF!</f>
        <v>#REF!</v>
      </c>
      <c r="E79" s="48" t="str">
        <f>data!C73</f>
        <v>SLO</v>
      </c>
      <c r="F79" s="56">
        <f>results!D72+results!G72+results!H72+results!I72+results!K72+results!N72+results!P72</f>
        <v>442.11999999999995</v>
      </c>
      <c r="G79" s="25">
        <f>results!Q72</f>
        <v>0</v>
      </c>
      <c r="H79" s="56">
        <f>results!S72</f>
        <v>0</v>
      </c>
      <c r="I79" s="56">
        <f>SUM(F79:H79)</f>
        <v>442.11999999999995</v>
      </c>
      <c r="J79" s="31"/>
    </row>
    <row r="80" spans="1:10" ht="13.5" customHeight="1">
      <c r="A80" s="133">
        <v>72</v>
      </c>
      <c r="B80" s="48">
        <f>data!A74</f>
        <v>96</v>
      </c>
      <c r="C80" s="59" t="str">
        <f>data!B74</f>
        <v>POJE Dragan</v>
      </c>
      <c r="D80" s="48" t="e">
        <f>data!#REF!</f>
        <v>#REF!</v>
      </c>
      <c r="E80" s="48" t="str">
        <f>data!C74</f>
        <v>CRO</v>
      </c>
      <c r="F80" s="56">
        <f>results!D73+results!G73+results!H73+results!I73+results!K73+results!N73+results!P73</f>
        <v>406.725</v>
      </c>
      <c r="G80" s="25">
        <f>results!Q73</f>
        <v>0</v>
      </c>
      <c r="H80" s="56">
        <f>results!S73</f>
        <v>0</v>
      </c>
      <c r="I80" s="56">
        <f>SUM(F80:H80)</f>
        <v>406.725</v>
      </c>
      <c r="J80" s="31"/>
    </row>
    <row r="81" spans="1:10" ht="13.5" customHeight="1">
      <c r="A81" s="133">
        <v>73</v>
      </c>
      <c r="B81" s="48">
        <f>data!A48</f>
        <v>55</v>
      </c>
      <c r="C81" s="59" t="str">
        <f>data!B48</f>
        <v>VAITOSKA Pranas</v>
      </c>
      <c r="D81" s="48" t="e">
        <f>data!#REF!</f>
        <v>#REF!</v>
      </c>
      <c r="E81" s="48" t="str">
        <f>data!C48</f>
        <v>LIT</v>
      </c>
      <c r="F81" s="56">
        <f>results!D47+results!G47+results!H47+results!I47+results!K47+results!N47+results!P47</f>
        <v>390.40999999999997</v>
      </c>
      <c r="G81" s="25">
        <f>results!Q47</f>
        <v>0</v>
      </c>
      <c r="H81" s="56">
        <f>results!S47</f>
        <v>0</v>
      </c>
      <c r="I81" s="56">
        <f>SUM(F81:H81)</f>
        <v>390.40999999999997</v>
      </c>
      <c r="J81" s="31"/>
    </row>
    <row r="82" spans="1:10" ht="13.5" customHeight="1">
      <c r="A82" s="133">
        <v>74</v>
      </c>
      <c r="B82" s="48">
        <f>data!A50</f>
        <v>62</v>
      </c>
      <c r="C82" s="59" t="str">
        <f>data!B50</f>
        <v>ZORKO Bruno</v>
      </c>
      <c r="D82" s="48" t="e">
        <f>data!#REF!</f>
        <v>#REF!</v>
      </c>
      <c r="E82" s="48" t="str">
        <f>data!C50</f>
        <v>SLO</v>
      </c>
      <c r="F82" s="56">
        <f>results!D49+results!G49+results!H49+results!I49+results!K49+results!N49+results!P49</f>
        <v>389.15000000000003</v>
      </c>
      <c r="G82" s="25">
        <f>results!Q49</f>
        <v>0</v>
      </c>
      <c r="H82" s="56">
        <f>results!S49</f>
        <v>0</v>
      </c>
      <c r="I82" s="56">
        <f>SUM(F82:H82)</f>
        <v>389.15000000000003</v>
      </c>
      <c r="J82" s="31"/>
    </row>
    <row r="83" spans="1:10" ht="13.5" customHeight="1">
      <c r="A83" s="133">
        <v>75</v>
      </c>
      <c r="B83" s="48">
        <f>data!A15</f>
        <v>7</v>
      </c>
      <c r="C83" s="59" t="str">
        <f>data!B15</f>
        <v>GATTERMAIER Werner</v>
      </c>
      <c r="D83" s="48" t="e">
        <f>data!#REF!</f>
        <v>#REF!</v>
      </c>
      <c r="E83" s="48" t="str">
        <f>data!C15</f>
        <v>AUT</v>
      </c>
      <c r="F83" s="56">
        <f>results!D14+results!G14+results!H14+results!I14+results!K14+results!N14+results!P14</f>
        <v>369.61</v>
      </c>
      <c r="G83" s="25">
        <f>results!Q14</f>
        <v>0</v>
      </c>
      <c r="H83" s="56">
        <f>results!S14</f>
        <v>0</v>
      </c>
      <c r="I83" s="56">
        <f>SUM(F83:H83)</f>
        <v>369.61</v>
      </c>
      <c r="J83" s="31"/>
    </row>
    <row r="84" spans="1:10" ht="13.5" customHeight="1">
      <c r="A84" s="133">
        <v>76</v>
      </c>
      <c r="B84" s="48">
        <f>data!A59</f>
        <v>76</v>
      </c>
      <c r="C84" s="59" t="str">
        <f>data!B59</f>
        <v>CAILLAU Pierre</v>
      </c>
      <c r="D84" s="48" t="e">
        <f>data!#REF!</f>
        <v>#REF!</v>
      </c>
      <c r="E84" s="48" t="str">
        <f>data!C59</f>
        <v>FRA</v>
      </c>
      <c r="F84" s="56">
        <f>results!D58+results!G58+results!H58+results!I58+results!K58+results!N58+results!P58</f>
        <v>336.04999999999995</v>
      </c>
      <c r="G84" s="25">
        <f>results!Q58</f>
        <v>25</v>
      </c>
      <c r="H84" s="56">
        <f>results!S58</f>
        <v>0</v>
      </c>
      <c r="I84" s="56">
        <f>SUM(F84:H84)</f>
        <v>361.04999999999995</v>
      </c>
      <c r="J84" s="31"/>
    </row>
    <row r="85" spans="1:10" ht="13.5" customHeight="1">
      <c r="A85" s="133">
        <v>77</v>
      </c>
      <c r="B85" s="48">
        <f>data!A86</f>
        <v>114</v>
      </c>
      <c r="C85" s="59" t="str">
        <f>data!B86</f>
        <v>MEINDL Gerhard</v>
      </c>
      <c r="D85" s="48" t="e">
        <f>data!#REF!</f>
        <v>#REF!</v>
      </c>
      <c r="E85" s="48" t="str">
        <f>data!C86</f>
        <v>AUT</v>
      </c>
      <c r="F85" s="56">
        <f>results!D85+results!G85+results!H85+results!I85+results!K85+results!N85+results!P85</f>
        <v>357.01</v>
      </c>
      <c r="G85" s="25">
        <f>results!Q85</f>
        <v>0</v>
      </c>
      <c r="H85" s="56">
        <f>results!S85</f>
        <v>0</v>
      </c>
      <c r="I85" s="56">
        <f>SUM(F85:H85)</f>
        <v>357.01</v>
      </c>
      <c r="J85" s="31"/>
    </row>
    <row r="86" spans="1:10" ht="13.5" customHeight="1">
      <c r="A86" s="133">
        <v>78</v>
      </c>
      <c r="B86" s="48">
        <f>data!A11</f>
        <v>3</v>
      </c>
      <c r="C86" s="59" t="str">
        <f>data!B11</f>
        <v>PAGANI Edorado</v>
      </c>
      <c r="D86" s="48" t="e">
        <f>data!#REF!</f>
        <v>#REF!</v>
      </c>
      <c r="E86" s="48" t="str">
        <f>data!C11</f>
        <v>ITA</v>
      </c>
      <c r="F86" s="56">
        <f>results!D10+results!G10+results!H10+results!I10+results!K10+results!N10+results!P10</f>
        <v>336.695</v>
      </c>
      <c r="G86" s="25">
        <f>results!Q10</f>
        <v>0</v>
      </c>
      <c r="H86" s="56">
        <f>results!S10</f>
        <v>0</v>
      </c>
      <c r="I86" s="56">
        <f>SUM(F86:H86)</f>
        <v>336.695</v>
      </c>
      <c r="J86" s="31"/>
    </row>
    <row r="87" spans="1:10" ht="13.5" customHeight="1">
      <c r="A87" s="133">
        <v>79</v>
      </c>
      <c r="B87" s="48">
        <f>data!A18</f>
        <v>10</v>
      </c>
      <c r="C87" s="59" t="str">
        <f>data!B18</f>
        <v>BALLES Otmar</v>
      </c>
      <c r="D87" s="48" t="e">
        <f>data!#REF!</f>
        <v>#REF!</v>
      </c>
      <c r="E87" s="48" t="str">
        <f>data!C18</f>
        <v>GER</v>
      </c>
      <c r="F87" s="56">
        <f>results!D17+results!G17+results!H17+results!I17+results!K17+results!N17+results!P17</f>
        <v>0</v>
      </c>
      <c r="G87" s="25">
        <f>results!Q17</f>
        <v>95</v>
      </c>
      <c r="H87" s="56">
        <f>results!S17</f>
        <v>160.59</v>
      </c>
      <c r="I87" s="56">
        <f>SUM(F87:H87)</f>
        <v>255.59</v>
      </c>
      <c r="J87" s="31"/>
    </row>
    <row r="88" spans="2:9" ht="10.5" customHeight="1">
      <c r="B88" s="35"/>
      <c r="H88" s="35"/>
      <c r="I88" s="41"/>
    </row>
    <row r="89" spans="2:9" ht="10.5" customHeight="1">
      <c r="B89" s="36" t="s">
        <v>43</v>
      </c>
      <c r="C89" s="36"/>
      <c r="H89" s="124" t="s">
        <v>44</v>
      </c>
      <c r="I89" s="124"/>
    </row>
    <row r="90" spans="2:9" ht="10.5" customHeight="1">
      <c r="B90" s="43" t="s">
        <v>45</v>
      </c>
      <c r="C90" s="40"/>
      <c r="H90" s="123" t="s">
        <v>194</v>
      </c>
      <c r="I90" s="123"/>
    </row>
    <row r="91" ht="10.5" customHeight="1"/>
    <row r="92" spans="3:9" ht="10.5" customHeight="1">
      <c r="C92" s="35"/>
      <c r="I92" s="35"/>
    </row>
    <row r="93" spans="3:9" ht="10.5" customHeight="1">
      <c r="C93" s="43"/>
      <c r="I93" s="38"/>
    </row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</sheetData>
  <mergeCells count="7">
    <mergeCell ref="H89:I89"/>
    <mergeCell ref="H90:I90"/>
    <mergeCell ref="F4:I4"/>
    <mergeCell ref="B1:I1"/>
    <mergeCell ref="A5:F5"/>
    <mergeCell ref="A2:I2"/>
    <mergeCell ref="A3:I3"/>
  </mergeCells>
  <conditionalFormatting sqref="I9:I87">
    <cfRule type="cellIs" priority="1" dxfId="2" operator="greaterThanOrEqual" stopIfTrue="1">
      <formula>1191.825</formula>
    </cfRule>
  </conditionalFormatting>
  <printOptions/>
  <pageMargins left="1.1811023622047245" right="0.1968503937007874" top="0.7874015748031497" bottom="0.7874015748031497" header="0.5118110236220472" footer="0.5118110236220472"/>
  <pageSetup fitToHeight="2" horizontalDpi="300" verticalDpi="300" orientation="portrait" paperSize="9" scale="90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0321"/>
  <dimension ref="A1:AE139"/>
  <sheetViews>
    <sheetView workbookViewId="0" topLeftCell="A4">
      <selection activeCell="J12" sqref="J12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14.625" style="0" customWidth="1"/>
    <col min="4" max="4" width="8.75390625" style="0" customWidth="1"/>
    <col min="5" max="5" width="14.75390625" style="0" customWidth="1"/>
    <col min="6" max="6" width="8.75390625" style="0" customWidth="1"/>
    <col min="7" max="7" width="14.375" style="0" customWidth="1"/>
    <col min="8" max="8" width="8.75390625" style="0" customWidth="1"/>
    <col min="9" max="9" width="13.75390625" style="0" customWidth="1"/>
    <col min="10" max="10" width="8.75390625" style="0" customWidth="1"/>
    <col min="11" max="11" width="9.75390625" style="0" customWidth="1"/>
    <col min="12" max="12" width="5.75390625" style="0" hidden="1" customWidth="1"/>
    <col min="13" max="13" width="7.875" style="0" hidden="1" customWidth="1"/>
    <col min="14" max="17" width="6.75390625" style="0" customWidth="1"/>
    <col min="18" max="18" width="14.875" style="0" bestFit="1" customWidth="1"/>
  </cols>
  <sheetData>
    <row r="1" spans="2:11" ht="15" customHeight="1"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3" ht="12" customHeight="1">
      <c r="A2" s="121" t="s">
        <v>174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62"/>
      <c r="M2" s="62"/>
    </row>
    <row r="3" spans="1:13" ht="12" customHeight="1">
      <c r="A3" s="104" t="s">
        <v>76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61"/>
      <c r="M3" s="61"/>
    </row>
    <row r="4" spans="2:13" ht="18" customHeight="1">
      <c r="B4" s="1"/>
      <c r="C4" s="17"/>
      <c r="D4" s="17"/>
      <c r="E4" s="17"/>
      <c r="F4" s="17"/>
      <c r="G4" s="122" t="s">
        <v>179</v>
      </c>
      <c r="H4" s="122"/>
      <c r="I4" s="122"/>
      <c r="J4" s="122"/>
      <c r="K4" s="122"/>
      <c r="L4" s="17"/>
      <c r="M4" s="17"/>
    </row>
    <row r="5" spans="1:13" ht="18" customHeight="1">
      <c r="A5" s="131"/>
      <c r="B5" s="131"/>
      <c r="C5" s="131"/>
      <c r="D5" s="131"/>
      <c r="E5" s="131"/>
      <c r="F5" s="131"/>
      <c r="G5" s="131"/>
      <c r="H5" s="68"/>
      <c r="I5" s="17"/>
      <c r="J5" s="17"/>
      <c r="K5" s="17"/>
      <c r="L5" s="16"/>
      <c r="M5" s="16"/>
    </row>
    <row r="6" spans="2:13" ht="13.5" customHeight="1">
      <c r="B6" s="55"/>
      <c r="C6" s="1"/>
      <c r="D6" s="1"/>
      <c r="E6" s="55"/>
      <c r="F6" s="55"/>
      <c r="G6" s="55"/>
      <c r="H6" s="55"/>
      <c r="I6" s="55"/>
      <c r="J6" s="55"/>
      <c r="K6" s="55"/>
      <c r="L6" s="16"/>
      <c r="M6" s="16"/>
    </row>
    <row r="7" spans="1:12" ht="24" customHeight="1">
      <c r="A7" s="19" t="s">
        <v>57</v>
      </c>
      <c r="B7" s="19" t="s">
        <v>65</v>
      </c>
      <c r="C7" s="19" t="s">
        <v>176</v>
      </c>
      <c r="D7" s="49" t="s">
        <v>58</v>
      </c>
      <c r="E7" s="19" t="s">
        <v>193</v>
      </c>
      <c r="F7" s="49" t="s">
        <v>58</v>
      </c>
      <c r="G7" s="49" t="s">
        <v>177</v>
      </c>
      <c r="H7" s="49" t="s">
        <v>58</v>
      </c>
      <c r="I7" s="49" t="s">
        <v>178</v>
      </c>
      <c r="J7" s="49" t="s">
        <v>58</v>
      </c>
      <c r="K7" s="19" t="s">
        <v>66</v>
      </c>
      <c r="L7" s="20"/>
    </row>
    <row r="8" spans="1:17" ht="9" customHeight="1">
      <c r="A8" s="21"/>
      <c r="B8" s="21"/>
      <c r="C8" s="22"/>
      <c r="D8" s="22"/>
      <c r="E8" s="22"/>
      <c r="F8" s="22"/>
      <c r="G8" s="21"/>
      <c r="H8" s="21"/>
      <c r="I8" s="21"/>
      <c r="J8" s="21"/>
      <c r="K8" s="21"/>
      <c r="L8" s="23"/>
      <c r="Q8" s="24"/>
    </row>
    <row r="9" spans="1:31" ht="25.5" customHeight="1">
      <c r="A9" s="72"/>
      <c r="B9" s="73" t="str">
        <f>data!C10</f>
        <v>LIT</v>
      </c>
      <c r="C9" s="74" t="str">
        <f>data!B10</f>
        <v>SVIRBUTAVICIUS Marionas</v>
      </c>
      <c r="D9" s="75">
        <f>'1-5'!J10</f>
        <v>527.275</v>
      </c>
      <c r="E9" s="74" t="str">
        <f>data!B33</f>
        <v>PRISMANTAS Kristupas</v>
      </c>
      <c r="F9" s="75">
        <f>'1-5'!J33</f>
        <v>498.72</v>
      </c>
      <c r="G9" s="74" t="str">
        <f>data!B55</f>
        <v>ROMANOVSKIS Aleksandras</v>
      </c>
      <c r="H9" s="75">
        <f>'1-5'!J55</f>
        <v>465.6</v>
      </c>
      <c r="I9" s="76" t="str">
        <f>data!B71</f>
        <v>SINKEVICIUS Laurynas</v>
      </c>
      <c r="J9" s="75">
        <f>'1-5'!J71</f>
        <v>406.725</v>
      </c>
      <c r="K9" s="77">
        <f aca="true" t="shared" si="0" ref="K9:K20">SUM(D9,F9,H9,J9)</f>
        <v>1898.3199999999997</v>
      </c>
      <c r="L9" s="27"/>
      <c r="Q9" s="28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ht="25.5" customHeight="1">
      <c r="A10" s="72"/>
      <c r="B10" s="73" t="str">
        <f>data!C12</f>
        <v>NOR</v>
      </c>
      <c r="C10" s="74" t="str">
        <f>data!B12</f>
        <v>CHRISTENSEN Olaf</v>
      </c>
      <c r="D10" s="75">
        <f>'1-5'!J12</f>
        <v>523.86</v>
      </c>
      <c r="E10" s="74" t="str">
        <f>data!B30</f>
        <v>ALSAKER Thomas</v>
      </c>
      <c r="F10" s="75">
        <f>'1-5'!J30</f>
        <v>499.72</v>
      </c>
      <c r="G10" s="74" t="str">
        <f>data!B53</f>
        <v>KARLSEN Rolf-Magne</v>
      </c>
      <c r="H10" s="75">
        <f>'1-5'!J53</f>
        <v>466.73</v>
      </c>
      <c r="I10" s="76" t="str">
        <f>data!B65</f>
        <v>NOKLEBERG Martin</v>
      </c>
      <c r="J10" s="75">
        <f>'1-5'!J65</f>
        <v>440.35499999999996</v>
      </c>
      <c r="K10" s="77">
        <f t="shared" si="0"/>
        <v>1930.665</v>
      </c>
      <c r="L10" s="27"/>
      <c r="Q10" s="28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ht="25.5" customHeight="1">
      <c r="A11" s="72"/>
      <c r="B11" s="73" t="str">
        <f>data!C13</f>
        <v>ESP</v>
      </c>
      <c r="C11" s="74" t="str">
        <f>data!B13</f>
        <v>HERNANDEZ Leandro</v>
      </c>
      <c r="D11" s="75">
        <f>'1-5'!J13</f>
        <v>523.395</v>
      </c>
      <c r="E11" s="74" t="str">
        <f>data!B44</f>
        <v>BLASCO Francisco</v>
      </c>
      <c r="F11" s="75">
        <f>'1-5'!J44</f>
        <v>485.07</v>
      </c>
      <c r="G11" s="74" t="str">
        <f>data!B51</f>
        <v>BAQUE Rafael</v>
      </c>
      <c r="H11" s="75">
        <f>'1-5'!J51</f>
        <v>469.13</v>
      </c>
      <c r="I11" s="76" t="str">
        <f>results!B65</f>
        <v>PUIGVI Juan</v>
      </c>
      <c r="J11" s="75">
        <f>'1-5'!J66</f>
        <v>439.34</v>
      </c>
      <c r="K11" s="77">
        <f t="shared" si="0"/>
        <v>1916.9349999999997</v>
      </c>
      <c r="L11" s="27"/>
      <c r="Q11" s="28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ht="25.5" customHeight="1">
      <c r="A12" s="72"/>
      <c r="B12" s="73" t="str">
        <f>data!C15</f>
        <v>AUT</v>
      </c>
      <c r="C12" s="74" t="str">
        <f>data!B29</f>
        <v>HOCHWARTNER Helmut</v>
      </c>
      <c r="D12" s="75">
        <f>'1-5'!J29</f>
        <v>501.195</v>
      </c>
      <c r="E12" s="74" t="str">
        <f>results!B63</f>
        <v>MEINDL Harald</v>
      </c>
      <c r="F12" s="75">
        <f>'1-5'!J63</f>
        <v>451.81000000000006</v>
      </c>
      <c r="G12" s="74" t="str">
        <f>data!B72</f>
        <v>LAY Gerhard</v>
      </c>
      <c r="H12" s="75">
        <f>'1-5'!J72</f>
        <v>390.40999999999997</v>
      </c>
      <c r="I12" s="76" t="str">
        <f>data!B86</f>
        <v>MEINDL Gerhard</v>
      </c>
      <c r="J12" s="75">
        <f>'1-5'!J86</f>
        <v>117.92</v>
      </c>
      <c r="K12" s="77">
        <f t="shared" si="0"/>
        <v>1461.335</v>
      </c>
      <c r="L12" s="27"/>
      <c r="Q12" s="28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ht="25.5" customHeight="1">
      <c r="A13" s="72"/>
      <c r="B13" s="73" t="str">
        <f>data!C16</f>
        <v>POL</v>
      </c>
      <c r="C13" s="74" t="str">
        <f>data!B16</f>
        <v>STOPA Paweł</v>
      </c>
      <c r="D13" s="75">
        <f>'1-5'!J16</f>
        <v>514.765</v>
      </c>
      <c r="E13" s="74" t="str">
        <f>data!B21</f>
        <v>NOGA Marek</v>
      </c>
      <c r="F13" s="75">
        <f>'1-5'!J21</f>
        <v>511.055</v>
      </c>
      <c r="G13" s="74" t="str">
        <f>data!B34</f>
        <v>PAPRZYCKI Janusz</v>
      </c>
      <c r="H13" s="75">
        <f>'1-5'!J34</f>
        <v>495.45500000000004</v>
      </c>
      <c r="I13" s="76" t="str">
        <f>data!B52</f>
        <v>KUZA Jacek</v>
      </c>
      <c r="J13" s="75">
        <f>'1-5'!J52</f>
        <v>468.03</v>
      </c>
      <c r="K13" s="77">
        <f t="shared" si="0"/>
        <v>1989.305</v>
      </c>
      <c r="L13" s="27"/>
      <c r="Q13" s="28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ht="25.5" customHeight="1">
      <c r="A14" s="72"/>
      <c r="B14" s="73" t="str">
        <f>data!C17</f>
        <v>JPN</v>
      </c>
      <c r="C14" s="74" t="str">
        <f>data!B23</f>
        <v>KATO Shinji</v>
      </c>
      <c r="D14" s="75">
        <f>'1-5'!J23</f>
        <v>509.345</v>
      </c>
      <c r="E14" s="74" t="str">
        <f>data!B45</f>
        <v>IWAI Takayasu</v>
      </c>
      <c r="F14" s="75">
        <f>'1-5'!J45</f>
        <v>483.85</v>
      </c>
      <c r="G14" s="74" t="str">
        <f>data!B61</f>
        <v>SAKURAI Akihiko</v>
      </c>
      <c r="H14" s="75">
        <f>'1-5'!J61</f>
        <v>457.06</v>
      </c>
      <c r="I14" s="76" t="str">
        <f>data!B78</f>
        <v>OKAMOTO Kenji</v>
      </c>
      <c r="J14" s="75">
        <f>'1-5'!J78</f>
        <v>336.04999999999995</v>
      </c>
      <c r="K14" s="77">
        <f t="shared" si="0"/>
        <v>1786.305</v>
      </c>
      <c r="L14" s="27"/>
      <c r="Q14" s="28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ht="25.5" customHeight="1">
      <c r="A15" s="72"/>
      <c r="B15" s="73" t="str">
        <f>data!C18</f>
        <v>GER</v>
      </c>
      <c r="C15" s="74" t="str">
        <f>data!B20</f>
        <v>MAIRE-HENSGE Heinz</v>
      </c>
      <c r="D15" s="75">
        <f>'1-5'!J20</f>
        <v>511.365</v>
      </c>
      <c r="E15" s="74" t="str">
        <f>data!B43</f>
        <v>STEIN Ralf</v>
      </c>
      <c r="F15" s="75">
        <f>'1-5'!J43</f>
        <v>488.31000000000006</v>
      </c>
      <c r="G15" s="74" t="str">
        <f>data!B54</f>
        <v>VISSER Wibold</v>
      </c>
      <c r="H15" s="75">
        <f>'1-5'!J54</f>
        <v>466.66999999999996</v>
      </c>
      <c r="I15" s="76" t="str">
        <f>data!B80</f>
        <v>NAGEL Jens</v>
      </c>
      <c r="J15" s="75">
        <f>'1-5'!J80</f>
        <v>288.54</v>
      </c>
      <c r="K15" s="77">
        <f t="shared" si="0"/>
        <v>1754.885</v>
      </c>
      <c r="L15" s="27"/>
      <c r="Q15" s="28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25.5" customHeight="1">
      <c r="A16" s="72"/>
      <c r="B16" s="73" t="str">
        <f>data!C22</f>
        <v>SVK</v>
      </c>
      <c r="C16" s="74" t="str">
        <f>data!B22</f>
        <v>MESZAROS Jan</v>
      </c>
      <c r="D16" s="75">
        <f>'1-5'!J22</f>
        <v>509.69</v>
      </c>
      <c r="E16" s="74" t="str">
        <f>data!B40</f>
        <v>MICHALIK Karol</v>
      </c>
      <c r="F16" s="75">
        <f>'1-5'!J40</f>
        <v>490.025</v>
      </c>
      <c r="G16" s="74" t="str">
        <f>data!B63</f>
        <v>NAHLIK Rastislav</v>
      </c>
      <c r="H16" s="75">
        <f>'1-5'!J63</f>
        <v>451.81000000000006</v>
      </c>
      <c r="I16" s="76" t="str">
        <f>data!B75</f>
        <v>MESZAROS Robert</v>
      </c>
      <c r="J16" s="75">
        <f>'1-5'!J75</f>
        <v>357.01</v>
      </c>
      <c r="K16" s="77">
        <f t="shared" si="0"/>
        <v>1808.535</v>
      </c>
      <c r="L16" s="27"/>
      <c r="Q16" s="28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ht="25.5" customHeight="1">
      <c r="A17" s="72"/>
      <c r="B17" s="73" t="str">
        <f>data!C25</f>
        <v>CRO</v>
      </c>
      <c r="C17" s="74" t="str">
        <f>data!B25</f>
        <v>OZBOLT Goran</v>
      </c>
      <c r="D17" s="75">
        <f>'1-5'!J25</f>
        <v>505.505</v>
      </c>
      <c r="E17" s="74" t="str">
        <f>data!B31</f>
        <v>TURK Marino</v>
      </c>
      <c r="F17" s="75">
        <f>'1-5'!J31</f>
        <v>499.48499999999996</v>
      </c>
      <c r="G17" s="74" t="str">
        <f>data!B39</f>
        <v>POPOVIC Marko</v>
      </c>
      <c r="H17" s="75">
        <f>'1-5'!J39</f>
        <v>490.25</v>
      </c>
      <c r="I17" s="76" t="str">
        <f>data!B74</f>
        <v>POJE Dragan</v>
      </c>
      <c r="J17" s="75">
        <f>'1-5'!J74</f>
        <v>369.61</v>
      </c>
      <c r="K17" s="77">
        <f t="shared" si="0"/>
        <v>1864.85</v>
      </c>
      <c r="L17" s="27"/>
      <c r="Q17" s="28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ht="25.5" customHeight="1">
      <c r="A18" s="72"/>
      <c r="B18" s="73" t="str">
        <f>data!C27</f>
        <v>CZE</v>
      </c>
      <c r="C18" s="74" t="str">
        <f>data!B35</f>
        <v>LUXA Jan</v>
      </c>
      <c r="D18" s="75">
        <f>'1-5'!J35</f>
        <v>495.39500000000004</v>
      </c>
      <c r="E18" s="74" t="str">
        <f>data!B41</f>
        <v>LEXA Tomas</v>
      </c>
      <c r="F18" s="75">
        <f>'1-5'!J41</f>
        <v>489.725</v>
      </c>
      <c r="G18" s="74" t="str">
        <f>data!B49</f>
        <v>LEXA Patrik</v>
      </c>
      <c r="H18" s="75">
        <f>'1-5'!J49</f>
        <v>474.235</v>
      </c>
      <c r="I18" s="76" t="str">
        <f>data!B81</f>
        <v>LUXA Josef</v>
      </c>
      <c r="J18" s="75">
        <f>'1-5'!J81</f>
        <v>282.42</v>
      </c>
      <c r="K18" s="77">
        <f t="shared" si="0"/>
        <v>1741.775</v>
      </c>
      <c r="L18" s="27"/>
      <c r="Q18" s="28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ht="25.5" customHeight="1">
      <c r="A19" s="72"/>
      <c r="B19" s="73" t="str">
        <f>data!C32</f>
        <v>SLO</v>
      </c>
      <c r="C19" s="74" t="str">
        <f>data!B32</f>
        <v>FURLAN Borut</v>
      </c>
      <c r="D19" s="75">
        <f>'1-5'!J32</f>
        <v>499.03499999999997</v>
      </c>
      <c r="E19" s="74" t="str">
        <f>data!B50</f>
        <v>ZORKO Bruno</v>
      </c>
      <c r="F19" s="75">
        <f>'1-5'!J50</f>
        <v>469.865</v>
      </c>
      <c r="G19" s="74" t="str">
        <f>data!B73</f>
        <v>SOTENSEK Tomo</v>
      </c>
      <c r="H19" s="75">
        <f>'1-5'!J73</f>
        <v>389.15000000000003</v>
      </c>
      <c r="I19" s="76" t="str">
        <f>data!B84</f>
        <v>STEVANOVIC Dusan</v>
      </c>
      <c r="J19" s="75">
        <f>'1-5'!J84</f>
        <v>194.07500000000002</v>
      </c>
      <c r="K19" s="77">
        <f t="shared" si="0"/>
        <v>1552.125</v>
      </c>
      <c r="L19" s="27"/>
      <c r="Q19" s="28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25.5" customHeight="1">
      <c r="A20" s="72"/>
      <c r="B20" s="73" t="str">
        <f>data!C42</f>
        <v>CHE</v>
      </c>
      <c r="C20" s="74" t="str">
        <f>data!B42</f>
        <v>SCHWARZ Markus</v>
      </c>
      <c r="D20" s="75">
        <f>'1-5'!J42</f>
        <v>488.785</v>
      </c>
      <c r="E20" s="74" t="str">
        <f>data!B60</f>
        <v>KLAUSLER Markus</v>
      </c>
      <c r="F20" s="75">
        <f>'1-5'!J60</f>
        <v>457.16</v>
      </c>
      <c r="G20" s="74" t="str">
        <f>data!B69</f>
        <v>KNEUBUCHLER Hans-Ueli</v>
      </c>
      <c r="H20" s="75">
        <f>'1-5'!J69</f>
        <v>422.23</v>
      </c>
      <c r="I20" s="76" t="str">
        <f>data!B82</f>
        <v>LUSSI Gerhard</v>
      </c>
      <c r="J20" s="75">
        <f>'1-5'!J82</f>
        <v>238.1</v>
      </c>
      <c r="K20" s="77">
        <f t="shared" si="0"/>
        <v>1606.275</v>
      </c>
      <c r="L20" s="27"/>
      <c r="Q20" s="28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12" ht="25.5" customHeight="1">
      <c r="A21" s="67"/>
      <c r="B21" s="48"/>
      <c r="C21" s="33"/>
      <c r="D21" s="33"/>
      <c r="E21" s="32"/>
      <c r="F21" s="32"/>
      <c r="G21" s="32"/>
      <c r="H21" s="32"/>
      <c r="I21" s="34"/>
      <c r="J21" s="34"/>
      <c r="K21" s="56"/>
      <c r="L21" s="31"/>
    </row>
    <row r="22" spans="2:12" ht="13.5" customHeight="1">
      <c r="B22" s="36" t="s">
        <v>43</v>
      </c>
      <c r="C22" s="59"/>
      <c r="D22" s="59"/>
      <c r="E22" s="48"/>
      <c r="F22" s="48"/>
      <c r="G22" s="48"/>
      <c r="H22" s="48"/>
      <c r="I22" s="39"/>
      <c r="J22" s="124" t="s">
        <v>44</v>
      </c>
      <c r="K22" s="124"/>
      <c r="L22" s="39"/>
    </row>
    <row r="23" spans="2:12" ht="13.5" customHeight="1">
      <c r="B23" s="43" t="s">
        <v>45</v>
      </c>
      <c r="C23" s="59"/>
      <c r="D23" s="59"/>
      <c r="E23" s="48"/>
      <c r="F23" s="48"/>
      <c r="G23" s="48"/>
      <c r="H23" s="48"/>
      <c r="I23" s="38"/>
      <c r="J23" s="123" t="s">
        <v>194</v>
      </c>
      <c r="K23" s="123"/>
      <c r="L23" s="38"/>
    </row>
    <row r="24" spans="2:12" ht="13.5" customHeight="1">
      <c r="B24" s="48"/>
      <c r="C24" s="59"/>
      <c r="D24" s="59"/>
      <c r="E24" s="48"/>
      <c r="F24" s="48"/>
      <c r="G24" s="48"/>
      <c r="H24" s="48"/>
      <c r="I24" s="26"/>
      <c r="J24" s="26"/>
      <c r="K24" s="56"/>
      <c r="L24" s="31"/>
    </row>
    <row r="25" spans="2:12" ht="13.5" customHeight="1">
      <c r="B25" s="48"/>
      <c r="C25" s="59"/>
      <c r="D25" s="59"/>
      <c r="E25" s="48"/>
      <c r="F25" s="48"/>
      <c r="G25" s="48"/>
      <c r="H25" s="48"/>
      <c r="I25" s="26"/>
      <c r="J25" s="26"/>
      <c r="K25" s="56"/>
      <c r="L25" s="31"/>
    </row>
    <row r="26" spans="2:12" ht="13.5" customHeight="1">
      <c r="B26" s="48"/>
      <c r="C26" s="59"/>
      <c r="D26" s="59"/>
      <c r="E26" s="48"/>
      <c r="F26" s="48"/>
      <c r="G26" s="48"/>
      <c r="H26" s="48"/>
      <c r="I26" s="26"/>
      <c r="J26" s="26"/>
      <c r="K26" s="56"/>
      <c r="L26" s="31"/>
    </row>
    <row r="27" spans="2:12" ht="13.5" customHeight="1">
      <c r="B27" s="48"/>
      <c r="C27" s="59"/>
      <c r="D27" s="59"/>
      <c r="E27" s="48"/>
      <c r="F27" s="48"/>
      <c r="G27" s="48"/>
      <c r="H27" s="48"/>
      <c r="I27" s="26"/>
      <c r="J27" s="26"/>
      <c r="K27" s="56"/>
      <c r="L27" s="31"/>
    </row>
    <row r="28" spans="2:12" ht="13.5" customHeight="1">
      <c r="B28" s="48"/>
      <c r="C28" s="59"/>
      <c r="D28" s="59"/>
      <c r="E28" s="48"/>
      <c r="F28" s="48"/>
      <c r="G28" s="48"/>
      <c r="H28" s="48"/>
      <c r="I28" s="26"/>
      <c r="J28" s="26"/>
      <c r="K28" s="56"/>
      <c r="L28" s="31"/>
    </row>
    <row r="29" spans="2:12" ht="13.5" customHeight="1">
      <c r="B29" s="48"/>
      <c r="C29" s="59"/>
      <c r="D29" s="59"/>
      <c r="E29" s="48"/>
      <c r="F29" s="48"/>
      <c r="G29" s="48"/>
      <c r="H29" s="48"/>
      <c r="I29" s="26"/>
      <c r="J29" s="26"/>
      <c r="K29" s="56"/>
      <c r="L29" s="31"/>
    </row>
    <row r="30" spans="2:12" ht="13.5" customHeight="1">
      <c r="B30" s="48"/>
      <c r="C30" s="59"/>
      <c r="D30" s="59"/>
      <c r="E30" s="48"/>
      <c r="F30" s="48"/>
      <c r="G30" s="48"/>
      <c r="H30" s="48"/>
      <c r="I30" s="26"/>
      <c r="J30" s="26"/>
      <c r="K30" s="56"/>
      <c r="L30" s="31"/>
    </row>
    <row r="31" spans="2:12" ht="13.5" customHeight="1">
      <c r="B31" s="48"/>
      <c r="C31" s="59"/>
      <c r="D31" s="59"/>
      <c r="E31" s="48"/>
      <c r="F31" s="48"/>
      <c r="G31" s="48"/>
      <c r="H31" s="48"/>
      <c r="I31" s="26"/>
      <c r="J31" s="26"/>
      <c r="K31" s="56"/>
      <c r="L31" s="31"/>
    </row>
    <row r="32" spans="2:12" ht="13.5" customHeight="1">
      <c r="B32" s="48"/>
      <c r="C32" s="59"/>
      <c r="D32" s="59"/>
      <c r="E32" s="48"/>
      <c r="F32" s="48"/>
      <c r="G32" s="48"/>
      <c r="H32" s="48"/>
      <c r="I32" s="26"/>
      <c r="J32" s="26"/>
      <c r="K32" s="56"/>
      <c r="L32" s="31"/>
    </row>
    <row r="33" spans="2:12" ht="13.5" customHeight="1">
      <c r="B33" s="48"/>
      <c r="C33" s="59"/>
      <c r="D33" s="59"/>
      <c r="E33" s="48"/>
      <c r="F33" s="48"/>
      <c r="G33" s="48"/>
      <c r="H33" s="48"/>
      <c r="I33" s="26"/>
      <c r="J33" s="26"/>
      <c r="K33" s="56"/>
      <c r="L33" s="31"/>
    </row>
    <row r="34" spans="2:12" ht="13.5" customHeight="1">
      <c r="B34" s="48"/>
      <c r="C34" s="59"/>
      <c r="D34" s="59"/>
      <c r="E34" s="48"/>
      <c r="F34" s="48"/>
      <c r="G34" s="48"/>
      <c r="H34" s="48"/>
      <c r="I34" s="26"/>
      <c r="J34" s="26"/>
      <c r="K34" s="56"/>
      <c r="L34" s="31"/>
    </row>
    <row r="35" spans="2:12" ht="13.5" customHeight="1">
      <c r="B35" s="48"/>
      <c r="C35" s="59"/>
      <c r="D35" s="59"/>
      <c r="E35" s="48"/>
      <c r="F35" s="48"/>
      <c r="G35" s="48"/>
      <c r="H35" s="48"/>
      <c r="I35" s="26"/>
      <c r="J35" s="26"/>
      <c r="K35" s="56"/>
      <c r="L35" s="31"/>
    </row>
    <row r="36" spans="2:12" ht="13.5" customHeight="1">
      <c r="B36" s="48"/>
      <c r="C36" s="59"/>
      <c r="D36" s="59"/>
      <c r="E36" s="48"/>
      <c r="F36" s="48"/>
      <c r="G36" s="48"/>
      <c r="H36" s="48"/>
      <c r="I36" s="26"/>
      <c r="J36" s="26"/>
      <c r="K36" s="56"/>
      <c r="L36" s="31"/>
    </row>
    <row r="37" spans="2:12" ht="13.5" customHeight="1">
      <c r="B37" s="48"/>
      <c r="C37" s="59"/>
      <c r="D37" s="59"/>
      <c r="E37" s="48"/>
      <c r="F37" s="48"/>
      <c r="G37" s="48"/>
      <c r="H37" s="48"/>
      <c r="I37" s="26"/>
      <c r="J37" s="26"/>
      <c r="K37" s="56"/>
      <c r="L37" s="31"/>
    </row>
    <row r="38" spans="2:12" ht="13.5" customHeight="1">
      <c r="B38" s="48"/>
      <c r="C38" s="59"/>
      <c r="D38" s="59"/>
      <c r="E38" s="48"/>
      <c r="F38" s="48"/>
      <c r="G38" s="48"/>
      <c r="H38" s="48"/>
      <c r="I38" s="26"/>
      <c r="J38" s="26"/>
      <c r="K38" s="56"/>
      <c r="L38" s="31"/>
    </row>
    <row r="39" spans="2:12" ht="13.5" customHeight="1">
      <c r="B39" s="48"/>
      <c r="C39" s="59"/>
      <c r="D39" s="59"/>
      <c r="E39" s="48"/>
      <c r="F39" s="48"/>
      <c r="G39" s="48"/>
      <c r="H39" s="48"/>
      <c r="I39" s="26"/>
      <c r="J39" s="26"/>
      <c r="K39" s="56"/>
      <c r="L39" s="31"/>
    </row>
    <row r="40" spans="2:12" ht="13.5" customHeight="1">
      <c r="B40" s="48"/>
      <c r="C40" s="59"/>
      <c r="D40" s="59"/>
      <c r="E40" s="48"/>
      <c r="F40" s="48"/>
      <c r="G40" s="48"/>
      <c r="H40" s="48"/>
      <c r="I40" s="26"/>
      <c r="J40" s="26"/>
      <c r="K40" s="56"/>
      <c r="L40" s="31"/>
    </row>
    <row r="41" spans="2:12" ht="13.5" customHeight="1">
      <c r="B41" s="48"/>
      <c r="C41" s="59"/>
      <c r="D41" s="59"/>
      <c r="E41" s="48"/>
      <c r="F41" s="48"/>
      <c r="G41" s="48"/>
      <c r="H41" s="48"/>
      <c r="I41" s="26"/>
      <c r="J41" s="26"/>
      <c r="K41" s="56"/>
      <c r="L41" s="31"/>
    </row>
    <row r="42" spans="2:12" ht="13.5" customHeight="1">
      <c r="B42" s="48"/>
      <c r="C42" s="59"/>
      <c r="D42" s="59"/>
      <c r="E42" s="48"/>
      <c r="F42" s="48"/>
      <c r="G42" s="48"/>
      <c r="H42" s="48"/>
      <c r="I42" s="26"/>
      <c r="J42" s="26"/>
      <c r="K42" s="56"/>
      <c r="L42" s="31"/>
    </row>
    <row r="43" spans="2:12" ht="13.5" customHeight="1">
      <c r="B43" s="48"/>
      <c r="C43" s="59"/>
      <c r="D43" s="59"/>
      <c r="E43" s="48"/>
      <c r="F43" s="48"/>
      <c r="G43" s="48"/>
      <c r="H43" s="48"/>
      <c r="I43" s="26"/>
      <c r="J43" s="26"/>
      <c r="K43" s="56"/>
      <c r="L43" s="31"/>
    </row>
    <row r="44" spans="2:12" ht="13.5" customHeight="1">
      <c r="B44" s="48"/>
      <c r="C44" s="59"/>
      <c r="D44" s="59"/>
      <c r="E44" s="48"/>
      <c r="F44" s="48"/>
      <c r="G44" s="48"/>
      <c r="H44" s="48"/>
      <c r="I44" s="26"/>
      <c r="J44" s="26"/>
      <c r="K44" s="56"/>
      <c r="L44" s="31"/>
    </row>
    <row r="45" spans="2:12" ht="13.5" customHeight="1">
      <c r="B45" s="48"/>
      <c r="C45" s="59"/>
      <c r="D45" s="59"/>
      <c r="E45" s="48"/>
      <c r="F45" s="48"/>
      <c r="G45" s="48"/>
      <c r="H45" s="48"/>
      <c r="I45" s="26"/>
      <c r="J45" s="26"/>
      <c r="K45" s="56"/>
      <c r="L45" s="31"/>
    </row>
    <row r="46" spans="2:12" ht="13.5" customHeight="1">
      <c r="B46" s="48"/>
      <c r="C46" s="59"/>
      <c r="D46" s="59"/>
      <c r="E46" s="48"/>
      <c r="F46" s="48"/>
      <c r="G46" s="48"/>
      <c r="H46" s="48"/>
      <c r="I46" s="26"/>
      <c r="J46" s="26"/>
      <c r="K46" s="56"/>
      <c r="L46" s="31"/>
    </row>
    <row r="47" spans="2:12" ht="13.5" customHeight="1">
      <c r="B47" s="48"/>
      <c r="C47" s="59"/>
      <c r="D47" s="59"/>
      <c r="E47" s="48"/>
      <c r="F47" s="48"/>
      <c r="G47" s="48"/>
      <c r="H47" s="48"/>
      <c r="I47" s="26"/>
      <c r="J47" s="26"/>
      <c r="K47" s="56"/>
      <c r="L47" s="31"/>
    </row>
    <row r="48" spans="2:12" ht="13.5" customHeight="1">
      <c r="B48" s="48"/>
      <c r="C48" s="59"/>
      <c r="D48" s="59"/>
      <c r="E48" s="48"/>
      <c r="F48" s="48"/>
      <c r="G48" s="48"/>
      <c r="H48" s="48"/>
      <c r="I48" s="26"/>
      <c r="J48" s="26"/>
      <c r="K48" s="56"/>
      <c r="L48" s="31"/>
    </row>
    <row r="49" spans="2:12" ht="13.5" customHeight="1">
      <c r="B49" s="48"/>
      <c r="C49" s="59"/>
      <c r="D49" s="59"/>
      <c r="E49" s="48"/>
      <c r="F49" s="48"/>
      <c r="G49" s="48"/>
      <c r="H49" s="48"/>
      <c r="I49" s="26"/>
      <c r="J49" s="26"/>
      <c r="K49" s="56"/>
      <c r="L49" s="31"/>
    </row>
    <row r="50" spans="2:12" ht="13.5" customHeight="1">
      <c r="B50" s="48"/>
      <c r="C50" s="59"/>
      <c r="D50" s="59"/>
      <c r="E50" s="48"/>
      <c r="F50" s="48"/>
      <c r="G50" s="48"/>
      <c r="H50" s="48"/>
      <c r="I50" s="26"/>
      <c r="J50" s="26"/>
      <c r="K50" s="56"/>
      <c r="L50" s="31"/>
    </row>
    <row r="51" spans="2:12" ht="13.5" customHeight="1">
      <c r="B51" s="48"/>
      <c r="C51" s="59"/>
      <c r="D51" s="59"/>
      <c r="E51" s="48"/>
      <c r="F51" s="48"/>
      <c r="G51" s="48"/>
      <c r="H51" s="48"/>
      <c r="I51" s="26"/>
      <c r="J51" s="26"/>
      <c r="K51" s="56"/>
      <c r="L51" s="31"/>
    </row>
    <row r="52" spans="2:12" ht="13.5" customHeight="1">
      <c r="B52" s="48"/>
      <c r="C52" s="59"/>
      <c r="D52" s="59"/>
      <c r="E52" s="48"/>
      <c r="F52" s="48"/>
      <c r="G52" s="48"/>
      <c r="H52" s="48"/>
      <c r="I52" s="26"/>
      <c r="J52" s="26"/>
      <c r="K52" s="56"/>
      <c r="L52" s="31"/>
    </row>
    <row r="53" spans="2:12" ht="13.5" customHeight="1">
      <c r="B53" s="48"/>
      <c r="C53" s="59"/>
      <c r="D53" s="59"/>
      <c r="E53" s="48"/>
      <c r="F53" s="48"/>
      <c r="G53" s="48"/>
      <c r="H53" s="48"/>
      <c r="I53" s="26"/>
      <c r="J53" s="26"/>
      <c r="K53" s="56"/>
      <c r="L53" s="31"/>
    </row>
    <row r="54" spans="2:12" ht="13.5" customHeight="1">
      <c r="B54" s="48"/>
      <c r="C54" s="59"/>
      <c r="D54" s="59"/>
      <c r="E54" s="48"/>
      <c r="F54" s="48"/>
      <c r="G54" s="48"/>
      <c r="H54" s="48"/>
      <c r="I54" s="26"/>
      <c r="J54" s="26"/>
      <c r="K54" s="56"/>
      <c r="L54" s="31"/>
    </row>
    <row r="55" spans="2:12" ht="13.5" customHeight="1">
      <c r="B55" s="48"/>
      <c r="C55" s="59"/>
      <c r="D55" s="59"/>
      <c r="E55" s="48"/>
      <c r="F55" s="48"/>
      <c r="G55" s="48"/>
      <c r="H55" s="48"/>
      <c r="I55" s="26"/>
      <c r="J55" s="26"/>
      <c r="K55" s="56"/>
      <c r="L55" s="31"/>
    </row>
    <row r="56" spans="2:12" ht="13.5" customHeight="1">
      <c r="B56" s="48"/>
      <c r="C56" s="59"/>
      <c r="D56" s="59"/>
      <c r="E56" s="48"/>
      <c r="F56" s="48"/>
      <c r="G56" s="48"/>
      <c r="H56" s="48"/>
      <c r="I56" s="26"/>
      <c r="J56" s="26"/>
      <c r="K56" s="56"/>
      <c r="L56" s="31"/>
    </row>
    <row r="57" spans="2:12" ht="13.5" customHeight="1">
      <c r="B57" s="48"/>
      <c r="C57" s="59"/>
      <c r="D57" s="59"/>
      <c r="E57" s="48"/>
      <c r="F57" s="48"/>
      <c r="G57" s="48"/>
      <c r="H57" s="48"/>
      <c r="I57" s="26"/>
      <c r="J57" s="26"/>
      <c r="K57" s="56"/>
      <c r="L57" s="31"/>
    </row>
    <row r="58" spans="2:12" ht="13.5" customHeight="1">
      <c r="B58" s="48"/>
      <c r="C58" s="59"/>
      <c r="D58" s="59"/>
      <c r="E58" s="48"/>
      <c r="F58" s="48"/>
      <c r="G58" s="48"/>
      <c r="H58" s="48"/>
      <c r="I58" s="26"/>
      <c r="J58" s="26"/>
      <c r="K58" s="56"/>
      <c r="L58" s="31"/>
    </row>
    <row r="59" spans="2:12" ht="13.5" customHeight="1">
      <c r="B59" s="48"/>
      <c r="C59" s="59"/>
      <c r="D59" s="59"/>
      <c r="E59" s="48"/>
      <c r="F59" s="48"/>
      <c r="G59" s="48"/>
      <c r="H59" s="48"/>
      <c r="I59" s="26"/>
      <c r="J59" s="26"/>
      <c r="K59" s="56"/>
      <c r="L59" s="31"/>
    </row>
    <row r="60" spans="2:12" ht="13.5" customHeight="1">
      <c r="B60" s="48"/>
      <c r="C60" s="59"/>
      <c r="D60" s="59"/>
      <c r="E60" s="48"/>
      <c r="F60" s="48"/>
      <c r="G60" s="48"/>
      <c r="H60" s="48"/>
      <c r="I60" s="26"/>
      <c r="J60" s="26"/>
      <c r="K60" s="56"/>
      <c r="L60" s="31"/>
    </row>
    <row r="61" spans="2:12" ht="13.5" customHeight="1">
      <c r="B61" s="48"/>
      <c r="C61" s="59"/>
      <c r="D61" s="59"/>
      <c r="E61" s="48"/>
      <c r="F61" s="48"/>
      <c r="G61" s="48"/>
      <c r="H61" s="48"/>
      <c r="I61" s="26"/>
      <c r="J61" s="26"/>
      <c r="K61" s="56"/>
      <c r="L61" s="31"/>
    </row>
    <row r="62" spans="2:12" ht="13.5" customHeight="1">
      <c r="B62" s="48"/>
      <c r="C62" s="59"/>
      <c r="D62" s="59"/>
      <c r="E62" s="48"/>
      <c r="F62" s="48"/>
      <c r="G62" s="48"/>
      <c r="H62" s="48"/>
      <c r="I62" s="26"/>
      <c r="J62" s="26"/>
      <c r="K62" s="56"/>
      <c r="L62" s="31"/>
    </row>
    <row r="63" spans="2:12" ht="13.5" customHeight="1">
      <c r="B63" s="48"/>
      <c r="C63" s="59"/>
      <c r="D63" s="59"/>
      <c r="E63" s="48"/>
      <c r="F63" s="48"/>
      <c r="G63" s="48"/>
      <c r="H63" s="48"/>
      <c r="I63" s="26"/>
      <c r="J63" s="26"/>
      <c r="K63" s="56"/>
      <c r="L63" s="31"/>
    </row>
    <row r="64" spans="2:12" ht="13.5" customHeight="1">
      <c r="B64" s="48"/>
      <c r="C64" s="59"/>
      <c r="D64" s="59"/>
      <c r="E64" s="48"/>
      <c r="F64" s="48"/>
      <c r="G64" s="48"/>
      <c r="H64" s="48"/>
      <c r="I64" s="26"/>
      <c r="J64" s="26"/>
      <c r="K64" s="56"/>
      <c r="L64" s="31"/>
    </row>
    <row r="65" spans="2:12" ht="13.5" customHeight="1">
      <c r="B65" s="48"/>
      <c r="C65" s="59"/>
      <c r="D65" s="59"/>
      <c r="E65" s="48"/>
      <c r="F65" s="48"/>
      <c r="G65" s="48"/>
      <c r="H65" s="48"/>
      <c r="I65" s="26"/>
      <c r="J65" s="26"/>
      <c r="K65" s="56"/>
      <c r="L65" s="31"/>
    </row>
    <row r="66" spans="2:12" ht="13.5" customHeight="1">
      <c r="B66" s="48"/>
      <c r="C66" s="59"/>
      <c r="D66" s="59"/>
      <c r="E66" s="48"/>
      <c r="F66" s="48"/>
      <c r="G66" s="48"/>
      <c r="H66" s="48"/>
      <c r="I66" s="26"/>
      <c r="J66" s="26"/>
      <c r="K66" s="56"/>
      <c r="L66" s="31"/>
    </row>
    <row r="67" spans="2:12" ht="13.5" customHeight="1">
      <c r="B67" s="48"/>
      <c r="C67" s="59"/>
      <c r="D67" s="59"/>
      <c r="E67" s="48"/>
      <c r="F67" s="48"/>
      <c r="G67" s="48"/>
      <c r="H67" s="48"/>
      <c r="I67" s="26"/>
      <c r="J67" s="26"/>
      <c r="K67" s="56"/>
      <c r="L67" s="31"/>
    </row>
    <row r="68" spans="2:12" ht="13.5" customHeight="1">
      <c r="B68" s="48"/>
      <c r="C68" s="59"/>
      <c r="D68" s="59"/>
      <c r="E68" s="48"/>
      <c r="F68" s="48"/>
      <c r="G68" s="48"/>
      <c r="H68" s="48"/>
      <c r="I68" s="26"/>
      <c r="J68" s="26"/>
      <c r="K68" s="56"/>
      <c r="L68" s="31"/>
    </row>
    <row r="69" spans="2:12" ht="13.5" customHeight="1">
      <c r="B69" s="48"/>
      <c r="C69" s="59"/>
      <c r="D69" s="59"/>
      <c r="E69" s="48"/>
      <c r="F69" s="48"/>
      <c r="G69" s="48"/>
      <c r="H69" s="48"/>
      <c r="I69" s="26"/>
      <c r="J69" s="26"/>
      <c r="K69" s="56"/>
      <c r="L69" s="31"/>
    </row>
    <row r="70" spans="2:12" ht="13.5" customHeight="1">
      <c r="B70" s="48"/>
      <c r="C70" s="59"/>
      <c r="D70" s="59"/>
      <c r="E70" s="48"/>
      <c r="F70" s="48"/>
      <c r="G70" s="48"/>
      <c r="H70" s="48"/>
      <c r="I70" s="26"/>
      <c r="J70" s="26"/>
      <c r="K70" s="56"/>
      <c r="L70" s="31"/>
    </row>
    <row r="71" spans="2:12" ht="13.5" customHeight="1">
      <c r="B71" s="48"/>
      <c r="C71" s="59"/>
      <c r="D71" s="59"/>
      <c r="E71" s="48"/>
      <c r="F71" s="48"/>
      <c r="G71" s="48"/>
      <c r="H71" s="48"/>
      <c r="I71" s="26"/>
      <c r="J71" s="26"/>
      <c r="K71" s="56"/>
      <c r="L71" s="31"/>
    </row>
    <row r="72" spans="2:12" ht="13.5" customHeight="1">
      <c r="B72" s="48"/>
      <c r="C72" s="59"/>
      <c r="D72" s="59"/>
      <c r="E72" s="48"/>
      <c r="F72" s="48"/>
      <c r="G72" s="48"/>
      <c r="H72" s="48"/>
      <c r="I72" s="26"/>
      <c r="J72" s="26"/>
      <c r="K72" s="56"/>
      <c r="L72" s="31"/>
    </row>
    <row r="73" spans="2:12" ht="13.5" customHeight="1">
      <c r="B73" s="48"/>
      <c r="C73" s="59"/>
      <c r="D73" s="59"/>
      <c r="E73" s="48"/>
      <c r="F73" s="48"/>
      <c r="G73" s="48"/>
      <c r="H73" s="48"/>
      <c r="I73" s="26"/>
      <c r="J73" s="26"/>
      <c r="K73" s="56"/>
      <c r="L73" s="31"/>
    </row>
    <row r="74" spans="2:12" ht="13.5" customHeight="1">
      <c r="B74" s="48"/>
      <c r="C74" s="59"/>
      <c r="D74" s="59"/>
      <c r="E74" s="48"/>
      <c r="F74" s="48"/>
      <c r="G74" s="48"/>
      <c r="H74" s="48"/>
      <c r="I74" s="26"/>
      <c r="J74" s="26"/>
      <c r="K74" s="56"/>
      <c r="L74" s="31"/>
    </row>
    <row r="75" spans="2:12" ht="13.5" customHeight="1">
      <c r="B75" s="48"/>
      <c r="C75" s="59"/>
      <c r="D75" s="59"/>
      <c r="E75" s="48"/>
      <c r="F75" s="48"/>
      <c r="G75" s="48"/>
      <c r="H75" s="48"/>
      <c r="I75" s="26"/>
      <c r="J75" s="26"/>
      <c r="K75" s="56"/>
      <c r="L75" s="31"/>
    </row>
    <row r="76" spans="2:12" ht="13.5" customHeight="1">
      <c r="B76" s="48"/>
      <c r="C76" s="59"/>
      <c r="D76" s="59"/>
      <c r="E76" s="48"/>
      <c r="F76" s="48"/>
      <c r="G76" s="48"/>
      <c r="H76" s="48"/>
      <c r="I76" s="26"/>
      <c r="J76" s="26"/>
      <c r="K76" s="56"/>
      <c r="L76" s="31"/>
    </row>
    <row r="77" spans="2:12" ht="13.5" customHeight="1">
      <c r="B77" s="48"/>
      <c r="C77" s="59"/>
      <c r="D77" s="59"/>
      <c r="E77" s="48"/>
      <c r="F77" s="48"/>
      <c r="G77" s="48"/>
      <c r="H77" s="48"/>
      <c r="I77" s="26"/>
      <c r="J77" s="26"/>
      <c r="K77" s="56"/>
      <c r="L77" s="31"/>
    </row>
    <row r="78" spans="2:12" ht="13.5" customHeight="1">
      <c r="B78" s="48"/>
      <c r="C78" s="59"/>
      <c r="D78" s="59"/>
      <c r="E78" s="48"/>
      <c r="F78" s="48"/>
      <c r="G78" s="48"/>
      <c r="H78" s="48"/>
      <c r="I78" s="26"/>
      <c r="J78" s="26"/>
      <c r="K78" s="56"/>
      <c r="L78" s="31"/>
    </row>
    <row r="79" spans="2:12" ht="13.5" customHeight="1">
      <c r="B79" s="48"/>
      <c r="C79" s="59"/>
      <c r="D79" s="59"/>
      <c r="E79" s="48"/>
      <c r="F79" s="48"/>
      <c r="G79" s="48"/>
      <c r="H79" s="48"/>
      <c r="I79" s="26"/>
      <c r="J79" s="26"/>
      <c r="K79" s="56"/>
      <c r="L79" s="31"/>
    </row>
    <row r="80" spans="2:12" ht="13.5" customHeight="1">
      <c r="B80" s="48"/>
      <c r="C80" s="59"/>
      <c r="D80" s="59"/>
      <c r="E80" s="48"/>
      <c r="F80" s="48"/>
      <c r="G80" s="48"/>
      <c r="H80" s="48"/>
      <c r="I80" s="26"/>
      <c r="J80" s="26"/>
      <c r="K80" s="56"/>
      <c r="L80" s="31"/>
    </row>
    <row r="81" spans="2:12" ht="13.5" customHeight="1">
      <c r="B81" s="48"/>
      <c r="C81" s="59"/>
      <c r="D81" s="59"/>
      <c r="E81" s="48"/>
      <c r="F81" s="48"/>
      <c r="G81" s="48"/>
      <c r="H81" s="48"/>
      <c r="I81" s="26"/>
      <c r="J81" s="26"/>
      <c r="K81" s="56"/>
      <c r="L81" s="31"/>
    </row>
    <row r="82" spans="2:12" ht="13.5" customHeight="1">
      <c r="B82" s="48"/>
      <c r="C82" s="59"/>
      <c r="D82" s="59"/>
      <c r="E82" s="48"/>
      <c r="F82" s="48"/>
      <c r="G82" s="48"/>
      <c r="H82" s="48"/>
      <c r="I82" s="26"/>
      <c r="J82" s="26"/>
      <c r="K82" s="56"/>
      <c r="L82" s="31"/>
    </row>
    <row r="83" spans="2:12" ht="13.5" customHeight="1">
      <c r="B83" s="48"/>
      <c r="C83" s="59"/>
      <c r="D83" s="59"/>
      <c r="E83" s="48"/>
      <c r="F83" s="48"/>
      <c r="G83" s="48"/>
      <c r="H83" s="48"/>
      <c r="I83" s="26"/>
      <c r="J83" s="26"/>
      <c r="K83" s="56"/>
      <c r="L83" s="31"/>
    </row>
    <row r="84" spans="2:12" ht="13.5" customHeight="1">
      <c r="B84" s="48"/>
      <c r="C84" s="59"/>
      <c r="D84" s="59"/>
      <c r="E84" s="48"/>
      <c r="F84" s="48"/>
      <c r="G84" s="48"/>
      <c r="H84" s="48"/>
      <c r="I84" s="26"/>
      <c r="J84" s="26"/>
      <c r="K84" s="56"/>
      <c r="L84" s="31"/>
    </row>
    <row r="85" spans="2:12" ht="13.5" customHeight="1">
      <c r="B85" s="48"/>
      <c r="C85" s="59"/>
      <c r="D85" s="59"/>
      <c r="E85" s="48"/>
      <c r="F85" s="48"/>
      <c r="G85" s="48"/>
      <c r="H85" s="48"/>
      <c r="I85" s="26"/>
      <c r="J85" s="26"/>
      <c r="K85" s="56"/>
      <c r="L85" s="31"/>
    </row>
    <row r="86" spans="2:12" ht="13.5" customHeight="1">
      <c r="B86" s="48"/>
      <c r="C86" s="59"/>
      <c r="D86" s="59"/>
      <c r="E86" s="48"/>
      <c r="F86" s="48"/>
      <c r="G86" s="48"/>
      <c r="H86" s="48"/>
      <c r="I86" s="26"/>
      <c r="J86" s="26"/>
      <c r="K86" s="56"/>
      <c r="L86" s="31"/>
    </row>
    <row r="87" spans="2:12" ht="13.5" customHeight="1">
      <c r="B87" s="48"/>
      <c r="C87" s="59"/>
      <c r="D87" s="59"/>
      <c r="E87" s="48"/>
      <c r="F87" s="48"/>
      <c r="G87" s="48"/>
      <c r="H87" s="48"/>
      <c r="I87" s="26"/>
      <c r="J87" s="26"/>
      <c r="K87" s="56"/>
      <c r="L87" s="31"/>
    </row>
    <row r="88" spans="2:12" ht="13.5" customHeight="1">
      <c r="B88" s="48"/>
      <c r="C88" s="59"/>
      <c r="D88" s="59"/>
      <c r="E88" s="48"/>
      <c r="F88" s="48"/>
      <c r="G88" s="48"/>
      <c r="H88" s="48"/>
      <c r="I88" s="26"/>
      <c r="J88" s="26"/>
      <c r="K88" s="56"/>
      <c r="L88" s="31"/>
    </row>
    <row r="89" spans="2:12" ht="13.5" customHeight="1">
      <c r="B89" s="48"/>
      <c r="C89" s="59"/>
      <c r="D89" s="59"/>
      <c r="E89" s="48"/>
      <c r="F89" s="48"/>
      <c r="G89" s="48"/>
      <c r="H89" s="48"/>
      <c r="I89" s="26"/>
      <c r="J89" s="26"/>
      <c r="K89" s="56"/>
      <c r="L89" s="31"/>
    </row>
    <row r="90" spans="2:12" ht="13.5" customHeight="1">
      <c r="B90" s="48"/>
      <c r="C90" s="59"/>
      <c r="D90" s="59"/>
      <c r="E90" s="48"/>
      <c r="F90" s="48"/>
      <c r="G90" s="48"/>
      <c r="H90" s="48"/>
      <c r="I90" s="26"/>
      <c r="J90" s="26"/>
      <c r="K90" s="56"/>
      <c r="L90" s="31"/>
    </row>
    <row r="91" spans="2:12" ht="13.5" customHeight="1">
      <c r="B91" s="48"/>
      <c r="C91" s="59"/>
      <c r="D91" s="59"/>
      <c r="E91" s="48"/>
      <c r="F91" s="48"/>
      <c r="G91" s="48"/>
      <c r="H91" s="48"/>
      <c r="I91" s="26"/>
      <c r="J91" s="26"/>
      <c r="K91" s="56"/>
      <c r="L91" s="31"/>
    </row>
    <row r="92" spans="2:12" ht="13.5" customHeight="1">
      <c r="B92" s="48"/>
      <c r="C92" s="59"/>
      <c r="D92" s="59"/>
      <c r="E92" s="48"/>
      <c r="F92" s="48"/>
      <c r="G92" s="48"/>
      <c r="H92" s="48"/>
      <c r="I92" s="26"/>
      <c r="J92" s="26"/>
      <c r="K92" s="56"/>
      <c r="L92" s="31"/>
    </row>
    <row r="93" spans="2:12" ht="13.5" customHeight="1">
      <c r="B93" s="48"/>
      <c r="C93" s="59"/>
      <c r="D93" s="59"/>
      <c r="E93" s="48"/>
      <c r="F93" s="48"/>
      <c r="G93" s="48"/>
      <c r="H93" s="48"/>
      <c r="I93" s="26"/>
      <c r="J93" s="26"/>
      <c r="K93" s="56"/>
      <c r="L93" s="31"/>
    </row>
    <row r="94" spans="2:12" ht="13.5" customHeight="1">
      <c r="B94" s="48"/>
      <c r="C94" s="59"/>
      <c r="D94" s="59"/>
      <c r="E94" s="48"/>
      <c r="F94" s="48"/>
      <c r="G94" s="48"/>
      <c r="H94" s="48"/>
      <c r="I94" s="26"/>
      <c r="J94" s="26"/>
      <c r="K94" s="56"/>
      <c r="L94" s="31"/>
    </row>
    <row r="95" spans="2:12" ht="13.5" customHeight="1">
      <c r="B95" s="48"/>
      <c r="C95" s="59"/>
      <c r="D95" s="59"/>
      <c r="E95" s="48"/>
      <c r="F95" s="48"/>
      <c r="G95" s="48"/>
      <c r="H95" s="48"/>
      <c r="I95" s="26"/>
      <c r="J95" s="26"/>
      <c r="K95" s="56"/>
      <c r="L95" s="31"/>
    </row>
    <row r="96" spans="2:12" ht="13.5" customHeight="1">
      <c r="B96" s="48"/>
      <c r="C96" s="59"/>
      <c r="D96" s="59"/>
      <c r="E96" s="48"/>
      <c r="F96" s="48"/>
      <c r="G96" s="48"/>
      <c r="H96" s="48"/>
      <c r="I96" s="26"/>
      <c r="J96" s="26"/>
      <c r="K96" s="56"/>
      <c r="L96" s="31"/>
    </row>
    <row r="97" spans="2:12" ht="13.5" customHeight="1">
      <c r="B97" s="48"/>
      <c r="C97" s="59"/>
      <c r="D97" s="59"/>
      <c r="E97" s="48"/>
      <c r="F97" s="48"/>
      <c r="G97" s="48"/>
      <c r="H97" s="48"/>
      <c r="I97" s="26"/>
      <c r="J97" s="26"/>
      <c r="K97" s="56"/>
      <c r="L97" s="31"/>
    </row>
    <row r="98" spans="2:12" ht="13.5" customHeight="1">
      <c r="B98" s="48"/>
      <c r="C98" s="59"/>
      <c r="D98" s="59"/>
      <c r="E98" s="48"/>
      <c r="F98" s="48"/>
      <c r="G98" s="48"/>
      <c r="H98" s="48"/>
      <c r="I98" s="26"/>
      <c r="J98" s="26"/>
      <c r="K98" s="56"/>
      <c r="L98" s="31"/>
    </row>
    <row r="99" spans="2:12" ht="13.5" customHeight="1">
      <c r="B99" s="48"/>
      <c r="C99" s="59"/>
      <c r="D99" s="59"/>
      <c r="E99" s="48"/>
      <c r="F99" s="48"/>
      <c r="G99" s="48"/>
      <c r="H99" s="48"/>
      <c r="I99" s="26"/>
      <c r="J99" s="26"/>
      <c r="K99" s="56"/>
      <c r="L99" s="31"/>
    </row>
    <row r="100" spans="2:12" ht="13.5" customHeight="1">
      <c r="B100" s="48"/>
      <c r="C100" s="59"/>
      <c r="D100" s="59"/>
      <c r="E100" s="48"/>
      <c r="F100" s="48"/>
      <c r="G100" s="48"/>
      <c r="H100" s="48"/>
      <c r="I100" s="26"/>
      <c r="J100" s="26"/>
      <c r="K100" s="56"/>
      <c r="L100" s="31"/>
    </row>
    <row r="101" spans="2:12" ht="13.5" customHeight="1">
      <c r="B101" s="48"/>
      <c r="C101" s="59"/>
      <c r="D101" s="59"/>
      <c r="E101" s="48"/>
      <c r="F101" s="48"/>
      <c r="G101" s="48"/>
      <c r="H101" s="48"/>
      <c r="I101" s="26"/>
      <c r="J101" s="26"/>
      <c r="K101" s="56"/>
      <c r="L101" s="31"/>
    </row>
    <row r="102" spans="2:12" ht="13.5" customHeight="1">
      <c r="B102" s="48"/>
      <c r="C102" s="59"/>
      <c r="D102" s="59"/>
      <c r="E102" s="48"/>
      <c r="F102" s="48"/>
      <c r="G102" s="48"/>
      <c r="H102" s="48"/>
      <c r="I102" s="26"/>
      <c r="J102" s="26"/>
      <c r="K102" s="56"/>
      <c r="L102" s="31"/>
    </row>
    <row r="103" spans="2:12" ht="13.5" customHeight="1">
      <c r="B103" s="48"/>
      <c r="C103" s="59"/>
      <c r="D103" s="59"/>
      <c r="E103" s="48"/>
      <c r="F103" s="48"/>
      <c r="G103" s="48"/>
      <c r="H103" s="48"/>
      <c r="I103" s="26"/>
      <c r="J103" s="26"/>
      <c r="K103" s="56"/>
      <c r="L103" s="31"/>
    </row>
    <row r="104" spans="2:12" ht="13.5" customHeight="1">
      <c r="B104" s="48"/>
      <c r="C104" s="59"/>
      <c r="D104" s="59"/>
      <c r="E104" s="48"/>
      <c r="F104" s="48"/>
      <c r="G104" s="48"/>
      <c r="H104" s="48"/>
      <c r="I104" s="26"/>
      <c r="J104" s="26"/>
      <c r="K104" s="56"/>
      <c r="L104" s="31"/>
    </row>
    <row r="105" spans="2:12" ht="13.5" customHeight="1">
      <c r="B105" s="48"/>
      <c r="C105" s="59"/>
      <c r="D105" s="59"/>
      <c r="E105" s="48"/>
      <c r="F105" s="48"/>
      <c r="G105" s="48"/>
      <c r="H105" s="48"/>
      <c r="I105" s="26"/>
      <c r="J105" s="26"/>
      <c r="K105" s="56"/>
      <c r="L105" s="31"/>
    </row>
    <row r="106" spans="2:12" ht="13.5" customHeight="1">
      <c r="B106" s="48"/>
      <c r="C106" s="59"/>
      <c r="D106" s="59"/>
      <c r="E106" s="48"/>
      <c r="F106" s="48"/>
      <c r="G106" s="48"/>
      <c r="H106" s="48"/>
      <c r="I106" s="26"/>
      <c r="J106" s="26"/>
      <c r="K106" s="56"/>
      <c r="L106" s="31"/>
    </row>
    <row r="107" spans="2:12" ht="13.5" customHeight="1">
      <c r="B107" s="48"/>
      <c r="C107" s="59"/>
      <c r="D107" s="59"/>
      <c r="E107" s="48"/>
      <c r="F107" s="48"/>
      <c r="G107" s="48"/>
      <c r="H107" s="48"/>
      <c r="I107" s="26"/>
      <c r="J107" s="26"/>
      <c r="K107" s="56"/>
      <c r="L107" s="31"/>
    </row>
    <row r="108" spans="2:12" ht="13.5" customHeight="1">
      <c r="B108" s="48"/>
      <c r="C108" s="59"/>
      <c r="D108" s="59"/>
      <c r="E108" s="48"/>
      <c r="F108" s="48"/>
      <c r="G108" s="48"/>
      <c r="H108" s="48"/>
      <c r="I108" s="26"/>
      <c r="J108" s="26"/>
      <c r="K108" s="56"/>
      <c r="L108" s="31"/>
    </row>
    <row r="109" spans="2:12" ht="13.5" customHeight="1">
      <c r="B109" s="48"/>
      <c r="C109" s="59"/>
      <c r="D109" s="59"/>
      <c r="E109" s="48"/>
      <c r="F109" s="48"/>
      <c r="G109" s="48"/>
      <c r="H109" s="48"/>
      <c r="I109" s="26"/>
      <c r="J109" s="26"/>
      <c r="K109" s="56"/>
      <c r="L109" s="31"/>
    </row>
    <row r="110" spans="2:12" ht="13.5" customHeight="1">
      <c r="B110" s="48"/>
      <c r="C110" s="59"/>
      <c r="D110" s="59"/>
      <c r="E110" s="48"/>
      <c r="F110" s="48"/>
      <c r="G110" s="48"/>
      <c r="H110" s="48"/>
      <c r="I110" s="26"/>
      <c r="J110" s="26"/>
      <c r="K110" s="56"/>
      <c r="L110" s="31"/>
    </row>
    <row r="111" spans="2:12" ht="13.5" customHeight="1">
      <c r="B111" s="48"/>
      <c r="C111" s="59"/>
      <c r="D111" s="59"/>
      <c r="E111" s="48"/>
      <c r="F111" s="48"/>
      <c r="G111" s="48"/>
      <c r="H111" s="48"/>
      <c r="I111" s="26"/>
      <c r="J111" s="26"/>
      <c r="K111" s="56"/>
      <c r="L111" s="31"/>
    </row>
    <row r="112" spans="2:12" ht="13.5" customHeight="1">
      <c r="B112" s="48"/>
      <c r="C112" s="59"/>
      <c r="D112" s="59"/>
      <c r="E112" s="48"/>
      <c r="F112" s="48"/>
      <c r="G112" s="48"/>
      <c r="H112" s="48"/>
      <c r="I112" s="26"/>
      <c r="J112" s="26"/>
      <c r="K112" s="56"/>
      <c r="L112" s="31"/>
    </row>
    <row r="113" spans="2:12" ht="13.5" customHeight="1">
      <c r="B113" s="48"/>
      <c r="C113" s="59"/>
      <c r="D113" s="59"/>
      <c r="E113" s="48"/>
      <c r="F113" s="48"/>
      <c r="G113" s="48"/>
      <c r="H113" s="48"/>
      <c r="I113" s="26"/>
      <c r="J113" s="26"/>
      <c r="K113" s="56"/>
      <c r="L113" s="31"/>
    </row>
    <row r="114" spans="2:12" ht="13.5" customHeight="1">
      <c r="B114" s="48"/>
      <c r="C114" s="59"/>
      <c r="D114" s="59"/>
      <c r="E114" s="48"/>
      <c r="F114" s="48"/>
      <c r="G114" s="48"/>
      <c r="H114" s="48"/>
      <c r="I114" s="26"/>
      <c r="J114" s="26"/>
      <c r="K114" s="56"/>
      <c r="L114" s="31"/>
    </row>
    <row r="115" spans="2:12" ht="13.5" customHeight="1">
      <c r="B115" s="48"/>
      <c r="C115" s="59"/>
      <c r="D115" s="59"/>
      <c r="E115" s="48"/>
      <c r="F115" s="48"/>
      <c r="G115" s="48"/>
      <c r="H115" s="48"/>
      <c r="I115" s="26"/>
      <c r="J115" s="26"/>
      <c r="K115" s="56"/>
      <c r="L115" s="31"/>
    </row>
    <row r="116" spans="2:12" ht="13.5" customHeight="1">
      <c r="B116" s="48"/>
      <c r="C116" s="59"/>
      <c r="D116" s="59"/>
      <c r="E116" s="48"/>
      <c r="F116" s="48"/>
      <c r="G116" s="48"/>
      <c r="H116" s="48"/>
      <c r="I116" s="26"/>
      <c r="J116" s="26"/>
      <c r="K116" s="56"/>
      <c r="L116" s="31"/>
    </row>
    <row r="117" spans="2:12" ht="13.5" customHeight="1">
      <c r="B117" s="48"/>
      <c r="C117" s="59"/>
      <c r="D117" s="59"/>
      <c r="E117" s="48"/>
      <c r="F117" s="48"/>
      <c r="G117" s="48"/>
      <c r="H117" s="48"/>
      <c r="I117" s="26"/>
      <c r="J117" s="26"/>
      <c r="K117" s="56"/>
      <c r="L117" s="31"/>
    </row>
    <row r="118" spans="2:12" ht="13.5" customHeight="1">
      <c r="B118" s="48"/>
      <c r="C118" s="59"/>
      <c r="D118" s="59"/>
      <c r="E118" s="48"/>
      <c r="F118" s="48"/>
      <c r="G118" s="48"/>
      <c r="H118" s="48"/>
      <c r="I118" s="26"/>
      <c r="J118" s="26"/>
      <c r="K118" s="56"/>
      <c r="L118" s="31"/>
    </row>
    <row r="119" spans="2:12" ht="13.5" customHeight="1">
      <c r="B119" s="48"/>
      <c r="C119" s="59"/>
      <c r="D119" s="59"/>
      <c r="E119" s="48"/>
      <c r="F119" s="48"/>
      <c r="G119" s="48"/>
      <c r="H119" s="48"/>
      <c r="I119" s="26"/>
      <c r="J119" s="26"/>
      <c r="K119" s="56"/>
      <c r="L119" s="31"/>
    </row>
    <row r="120" spans="2:12" ht="13.5" customHeight="1">
      <c r="B120" s="48"/>
      <c r="C120" s="59"/>
      <c r="D120" s="59"/>
      <c r="E120" s="48"/>
      <c r="F120" s="48"/>
      <c r="G120" s="48"/>
      <c r="H120" s="48"/>
      <c r="I120" s="26"/>
      <c r="J120" s="26"/>
      <c r="K120" s="56"/>
      <c r="L120" s="31"/>
    </row>
    <row r="121" spans="2:12" ht="13.5" customHeight="1">
      <c r="B121" s="48"/>
      <c r="C121" s="59"/>
      <c r="D121" s="59"/>
      <c r="E121" s="48"/>
      <c r="F121" s="48"/>
      <c r="G121" s="48"/>
      <c r="H121" s="48"/>
      <c r="I121" s="26"/>
      <c r="J121" s="26"/>
      <c r="K121" s="56"/>
      <c r="L121" s="31"/>
    </row>
    <row r="122" spans="2:12" ht="13.5" customHeight="1">
      <c r="B122" s="48"/>
      <c r="C122" s="59"/>
      <c r="D122" s="59"/>
      <c r="E122" s="48"/>
      <c r="F122" s="48"/>
      <c r="G122" s="48"/>
      <c r="H122" s="48"/>
      <c r="I122" s="26"/>
      <c r="J122" s="26"/>
      <c r="K122" s="56"/>
      <c r="L122" s="31"/>
    </row>
    <row r="123" spans="2:12" ht="13.5" customHeight="1">
      <c r="B123" s="48"/>
      <c r="C123" s="59"/>
      <c r="D123" s="59"/>
      <c r="E123" s="48"/>
      <c r="F123" s="48"/>
      <c r="G123" s="48"/>
      <c r="H123" s="48"/>
      <c r="I123" s="26"/>
      <c r="J123" s="26"/>
      <c r="K123" s="56"/>
      <c r="L123" s="31"/>
    </row>
    <row r="124" spans="2:12" ht="13.5" customHeight="1">
      <c r="B124" s="48"/>
      <c r="C124" s="59"/>
      <c r="D124" s="59"/>
      <c r="E124" s="48"/>
      <c r="F124" s="48"/>
      <c r="G124" s="48"/>
      <c r="H124" s="48"/>
      <c r="I124" s="26"/>
      <c r="J124" s="26"/>
      <c r="K124" s="56"/>
      <c r="L124" s="31"/>
    </row>
    <row r="125" spans="2:12" ht="13.5" customHeight="1">
      <c r="B125" s="48"/>
      <c r="C125" s="59"/>
      <c r="D125" s="59"/>
      <c r="E125" s="48"/>
      <c r="F125" s="48"/>
      <c r="G125" s="48"/>
      <c r="H125" s="48"/>
      <c r="I125" s="26"/>
      <c r="J125" s="26"/>
      <c r="K125" s="56"/>
      <c r="L125" s="31"/>
    </row>
    <row r="126" spans="2:12" ht="13.5" customHeight="1">
      <c r="B126" s="48"/>
      <c r="C126" s="59"/>
      <c r="D126" s="59"/>
      <c r="E126" s="48"/>
      <c r="F126" s="48"/>
      <c r="G126" s="48"/>
      <c r="H126" s="48"/>
      <c r="I126" s="26"/>
      <c r="J126" s="26"/>
      <c r="K126" s="56"/>
      <c r="L126" s="31"/>
    </row>
    <row r="127" spans="2:12" ht="13.5" customHeight="1">
      <c r="B127" s="48"/>
      <c r="C127" s="59"/>
      <c r="D127" s="59"/>
      <c r="E127" s="48"/>
      <c r="F127" s="48"/>
      <c r="G127" s="48"/>
      <c r="H127" s="48"/>
      <c r="I127" s="26"/>
      <c r="J127" s="26"/>
      <c r="K127" s="56"/>
      <c r="L127" s="31"/>
    </row>
    <row r="128" spans="2:12" ht="13.5" customHeight="1">
      <c r="B128" s="48"/>
      <c r="C128" s="59"/>
      <c r="D128" s="59"/>
      <c r="E128" s="48"/>
      <c r="F128" s="48"/>
      <c r="G128" s="48"/>
      <c r="H128" s="48"/>
      <c r="I128" s="26"/>
      <c r="J128" s="26"/>
      <c r="K128" s="56"/>
      <c r="L128" s="31"/>
    </row>
    <row r="129" spans="2:12" ht="13.5" customHeight="1">
      <c r="B129" s="48"/>
      <c r="C129" s="59"/>
      <c r="D129" s="59"/>
      <c r="E129" s="48"/>
      <c r="F129" s="48"/>
      <c r="G129" s="48"/>
      <c r="H129" s="48"/>
      <c r="I129" s="26"/>
      <c r="J129" s="26"/>
      <c r="K129" s="56"/>
      <c r="L129" s="31"/>
    </row>
    <row r="130" spans="2:12" ht="13.5" customHeight="1">
      <c r="B130" s="48"/>
      <c r="C130" s="59"/>
      <c r="D130" s="59"/>
      <c r="E130" s="48"/>
      <c r="F130" s="48"/>
      <c r="G130" s="48"/>
      <c r="H130" s="48"/>
      <c r="I130" s="26"/>
      <c r="J130" s="26"/>
      <c r="K130" s="56"/>
      <c r="L130" s="31"/>
    </row>
    <row r="131" spans="2:12" ht="13.5" customHeight="1">
      <c r="B131" s="48"/>
      <c r="C131" s="59"/>
      <c r="D131" s="59"/>
      <c r="E131" s="48"/>
      <c r="F131" s="48"/>
      <c r="G131" s="48"/>
      <c r="H131" s="48"/>
      <c r="I131" s="26"/>
      <c r="J131" s="26"/>
      <c r="K131" s="56"/>
      <c r="L131" s="31"/>
    </row>
    <row r="132" spans="2:12" ht="13.5" customHeight="1">
      <c r="B132" s="48"/>
      <c r="C132" s="59"/>
      <c r="D132" s="59"/>
      <c r="E132" s="48"/>
      <c r="F132" s="48"/>
      <c r="G132" s="48"/>
      <c r="H132" s="48"/>
      <c r="I132" s="26"/>
      <c r="J132" s="26"/>
      <c r="K132" s="56"/>
      <c r="L132" s="31"/>
    </row>
    <row r="133" spans="2:12" ht="13.5" customHeight="1">
      <c r="B133" s="32"/>
      <c r="C133" s="33"/>
      <c r="D133" s="33"/>
      <c r="E133" s="57"/>
      <c r="F133" s="57"/>
      <c r="G133" s="32"/>
      <c r="H133" s="32"/>
      <c r="I133" s="34"/>
      <c r="J133" s="34"/>
      <c r="K133" s="58"/>
      <c r="L133" s="31"/>
    </row>
    <row r="134" spans="2:11" ht="10.5" customHeight="1">
      <c r="B134" s="35"/>
      <c r="K134" s="41"/>
    </row>
    <row r="135" spans="2:11" ht="10.5" customHeight="1">
      <c r="B135" s="36"/>
      <c r="C135" s="36"/>
      <c r="D135" s="36"/>
      <c r="K135" s="39"/>
    </row>
    <row r="136" spans="2:11" ht="10.5" customHeight="1">
      <c r="B136" s="43"/>
      <c r="C136" s="40"/>
      <c r="D136" s="40"/>
      <c r="K136" s="42"/>
    </row>
    <row r="137" ht="10.5" customHeight="1"/>
    <row r="138" spans="3:11" ht="10.5" customHeight="1">
      <c r="C138" s="35"/>
      <c r="D138" s="35"/>
      <c r="K138" s="35"/>
    </row>
    <row r="139" spans="3:11" ht="10.5" customHeight="1">
      <c r="C139" s="43"/>
      <c r="D139" s="43"/>
      <c r="K139" s="38"/>
    </row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</sheetData>
  <mergeCells count="7">
    <mergeCell ref="J23:K23"/>
    <mergeCell ref="J22:K22"/>
    <mergeCell ref="G4:K4"/>
    <mergeCell ref="B1:K1"/>
    <mergeCell ref="A5:G5"/>
    <mergeCell ref="A2:K2"/>
    <mergeCell ref="A3:K3"/>
  </mergeCells>
  <conditionalFormatting sqref="K21 K24:K132">
    <cfRule type="cellIs" priority="1" dxfId="0" operator="greaterThanOrEqual" stopIfTrue="1">
      <formula>506.97</formula>
    </cfRule>
  </conditionalFormatting>
  <printOptions/>
  <pageMargins left="0.5905511811023623" right="0" top="0.984251968503937" bottom="0.7874015748031497" header="0.5118110236220472" footer="0.5118110236220472"/>
  <pageSetup fitToHeight="2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workbookViewId="0" topLeftCell="A1">
      <selection activeCell="R18" sqref="R18"/>
    </sheetView>
  </sheetViews>
  <sheetFormatPr defaultColWidth="9.00390625" defaultRowHeight="12.75"/>
  <cols>
    <col min="1" max="1" width="3.875" style="0" customWidth="1"/>
    <col min="2" max="2" width="22.75390625" style="0" customWidth="1"/>
    <col min="3" max="3" width="9.75390625" style="0" customWidth="1"/>
  </cols>
  <sheetData>
    <row r="1" spans="1:19" ht="15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2.75">
      <c r="A2" s="103" t="s">
        <v>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>
      <c r="A3" s="104" t="s">
        <v>76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2.75">
      <c r="A6" s="107" t="s">
        <v>1</v>
      </c>
      <c r="B6" s="109" t="s">
        <v>77</v>
      </c>
      <c r="C6" s="109" t="s">
        <v>78</v>
      </c>
      <c r="D6" s="3" t="s">
        <v>26</v>
      </c>
      <c r="E6" s="114" t="s">
        <v>27</v>
      </c>
      <c r="F6" s="118"/>
      <c r="G6" s="115"/>
      <c r="H6" s="4" t="s">
        <v>28</v>
      </c>
      <c r="I6" s="4" t="s">
        <v>29</v>
      </c>
      <c r="J6" s="111" t="s">
        <v>30</v>
      </c>
      <c r="K6" s="112"/>
      <c r="L6" s="111" t="s">
        <v>31</v>
      </c>
      <c r="M6" s="119"/>
      <c r="N6" s="112"/>
      <c r="O6" s="111" t="s">
        <v>32</v>
      </c>
      <c r="P6" s="112"/>
      <c r="Q6" s="4" t="s">
        <v>33</v>
      </c>
      <c r="R6" s="105" t="s">
        <v>34</v>
      </c>
      <c r="S6" s="100"/>
    </row>
    <row r="7" spans="1:19" ht="12.75">
      <c r="A7" s="116"/>
      <c r="B7" s="117"/>
      <c r="C7" s="117"/>
      <c r="D7" s="69" t="s">
        <v>58</v>
      </c>
      <c r="E7" s="70" t="s">
        <v>4</v>
      </c>
      <c r="F7" s="70" t="s">
        <v>5</v>
      </c>
      <c r="G7" s="70" t="s">
        <v>58</v>
      </c>
      <c r="H7" s="70" t="s">
        <v>58</v>
      </c>
      <c r="I7" s="70" t="s">
        <v>58</v>
      </c>
      <c r="J7" s="70" t="s">
        <v>35</v>
      </c>
      <c r="K7" s="70" t="s">
        <v>58</v>
      </c>
      <c r="L7" s="70" t="s">
        <v>4</v>
      </c>
      <c r="M7" s="70" t="s">
        <v>5</v>
      </c>
      <c r="N7" s="70" t="s">
        <v>58</v>
      </c>
      <c r="O7" s="70" t="s">
        <v>35</v>
      </c>
      <c r="P7" s="70" t="s">
        <v>58</v>
      </c>
      <c r="Q7" s="70" t="s">
        <v>58</v>
      </c>
      <c r="R7" s="70" t="s">
        <v>35</v>
      </c>
      <c r="S7" s="71" t="s">
        <v>58</v>
      </c>
    </row>
    <row r="8" spans="1:19" ht="12.75" customHeight="1">
      <c r="A8" s="2">
        <f>data!A9</f>
        <v>1</v>
      </c>
      <c r="B8" s="10" t="str">
        <f>data!B9</f>
        <v>HOWLETT Colin</v>
      </c>
      <c r="C8" s="2" t="str">
        <f>data!C9</f>
        <v>GBR</v>
      </c>
      <c r="D8" s="2">
        <f>data!E9</f>
        <v>0</v>
      </c>
      <c r="E8" s="12">
        <f>data!G9</f>
        <v>47.27</v>
      </c>
      <c r="F8" s="12">
        <f>data!H9</f>
        <v>45</v>
      </c>
      <c r="G8" s="12">
        <f>SUM(E8:F8)</f>
        <v>92.27000000000001</v>
      </c>
      <c r="H8" s="11">
        <f>data!I9</f>
        <v>0</v>
      </c>
      <c r="I8" s="11">
        <f>data!K9</f>
        <v>0</v>
      </c>
      <c r="J8" s="12">
        <f>data!M9</f>
        <v>67.87</v>
      </c>
      <c r="K8" s="13">
        <f>PRODUCT(J8,1.5)</f>
        <v>101.805</v>
      </c>
      <c r="L8" s="12">
        <f>data!N9</f>
        <v>57.59</v>
      </c>
      <c r="M8" s="12">
        <f>data!O9</f>
        <v>54.42</v>
      </c>
      <c r="N8" s="12">
        <f>SUM(M8,L8)</f>
        <v>112.01</v>
      </c>
      <c r="O8" s="12">
        <f>data!P9</f>
        <v>101.81</v>
      </c>
      <c r="P8" s="13">
        <f>PRODUCT(O8,1.5)</f>
        <v>152.715</v>
      </c>
      <c r="Q8" s="11">
        <f>data!Q9</f>
        <v>0</v>
      </c>
      <c r="R8" s="12">
        <f>data!S9</f>
        <v>116.32</v>
      </c>
      <c r="S8" s="13">
        <f>PRODUCT(R8,1.5)</f>
        <v>174.48</v>
      </c>
    </row>
    <row r="9" spans="1:19" ht="12.75" customHeight="1">
      <c r="A9" s="2">
        <f>data!A10</f>
        <v>2</v>
      </c>
      <c r="B9" s="10" t="str">
        <f>data!B10</f>
        <v>SVIRBUTAVICIUS Marionas</v>
      </c>
      <c r="C9" s="2" t="str">
        <f>data!C10</f>
        <v>LIT</v>
      </c>
      <c r="D9" s="2">
        <f>data!E10</f>
        <v>90</v>
      </c>
      <c r="E9" s="12">
        <f>data!G10</f>
        <v>57.41</v>
      </c>
      <c r="F9" s="12">
        <f>data!H10</f>
        <v>52.31</v>
      </c>
      <c r="G9" s="12">
        <f aca="true" t="shared" si="0" ref="G9:G73">SUM(E9:F9)</f>
        <v>109.72</v>
      </c>
      <c r="H9" s="11">
        <f>data!I10</f>
        <v>98</v>
      </c>
      <c r="I9" s="11">
        <f>data!K10</f>
        <v>85</v>
      </c>
      <c r="J9" s="12">
        <f>data!M10</f>
        <v>70.71</v>
      </c>
      <c r="K9" s="13">
        <f aca="true" t="shared" si="1" ref="K9:K73">PRODUCT(J9,1.5)</f>
        <v>106.065</v>
      </c>
      <c r="L9" s="12">
        <f>data!N10</f>
        <v>0</v>
      </c>
      <c r="M9" s="12">
        <f>data!O10</f>
        <v>0</v>
      </c>
      <c r="N9" s="12">
        <f aca="true" t="shared" si="2" ref="N9:N73">SUM(L9:M9)</f>
        <v>0</v>
      </c>
      <c r="O9" s="12">
        <f>data!P10</f>
        <v>0</v>
      </c>
      <c r="P9" s="13">
        <f aca="true" t="shared" si="3" ref="P9:P73">PRODUCT(O9,1.5)</f>
        <v>0</v>
      </c>
      <c r="Q9" s="11">
        <f>data!Q10</f>
        <v>0</v>
      </c>
      <c r="R9" s="12">
        <f>data!S10</f>
        <v>0</v>
      </c>
      <c r="S9" s="13">
        <f aca="true" t="shared" si="4" ref="S9:S73">PRODUCT(R9,1.5)</f>
        <v>0</v>
      </c>
    </row>
    <row r="10" spans="1:19" ht="12.75" customHeight="1">
      <c r="A10" s="2">
        <f>data!A11</f>
        <v>3</v>
      </c>
      <c r="B10" s="10" t="str">
        <f>data!B11</f>
        <v>PAGANI Edorado</v>
      </c>
      <c r="C10" s="2" t="str">
        <f>data!C11</f>
        <v>ITA</v>
      </c>
      <c r="D10" s="2">
        <f>data!E11</f>
        <v>20</v>
      </c>
      <c r="E10" s="12">
        <f>data!G11</f>
        <v>56.54</v>
      </c>
      <c r="F10" s="12">
        <f>data!H11</f>
        <v>53.24</v>
      </c>
      <c r="G10" s="12">
        <f t="shared" si="0"/>
        <v>109.78</v>
      </c>
      <c r="H10" s="11">
        <f>data!I11</f>
        <v>80</v>
      </c>
      <c r="I10" s="11">
        <f>data!K11</f>
        <v>45</v>
      </c>
      <c r="J10" s="12">
        <f>data!M11</f>
        <v>54.61</v>
      </c>
      <c r="K10" s="13">
        <f t="shared" si="1"/>
        <v>81.91499999999999</v>
      </c>
      <c r="L10" s="12">
        <f>data!N11</f>
        <v>0</v>
      </c>
      <c r="M10" s="12">
        <f>data!O11</f>
        <v>0</v>
      </c>
      <c r="N10" s="12">
        <f t="shared" si="2"/>
        <v>0</v>
      </c>
      <c r="O10" s="12">
        <f>data!P11</f>
        <v>0</v>
      </c>
      <c r="P10" s="13">
        <f t="shared" si="3"/>
        <v>0</v>
      </c>
      <c r="Q10" s="11">
        <f>data!Q11</f>
        <v>0</v>
      </c>
      <c r="R10" s="12">
        <f>data!S11</f>
        <v>0</v>
      </c>
      <c r="S10" s="13">
        <f t="shared" si="4"/>
        <v>0</v>
      </c>
    </row>
    <row r="11" spans="1:19" ht="12.75" customHeight="1">
      <c r="A11" s="2">
        <f>data!A12</f>
        <v>4</v>
      </c>
      <c r="B11" s="10" t="str">
        <f>data!B12</f>
        <v>CHRISTENSEN Olaf</v>
      </c>
      <c r="C11" s="2" t="str">
        <f>data!C12</f>
        <v>NOR</v>
      </c>
      <c r="D11" s="2">
        <f>data!E12</f>
        <v>95</v>
      </c>
      <c r="E11" s="12">
        <f>data!G12</f>
        <v>57.86</v>
      </c>
      <c r="F11" s="12">
        <f>data!H12</f>
        <v>55.85</v>
      </c>
      <c r="G11" s="12">
        <f t="shared" si="0"/>
        <v>113.71000000000001</v>
      </c>
      <c r="H11" s="11">
        <f>data!I12</f>
        <v>98</v>
      </c>
      <c r="I11" s="11">
        <f>data!K12</f>
        <v>85</v>
      </c>
      <c r="J11" s="12">
        <f>data!M12</f>
        <v>67.74</v>
      </c>
      <c r="K11" s="13">
        <f t="shared" si="1"/>
        <v>101.60999999999999</v>
      </c>
      <c r="L11" s="12">
        <f>data!N12</f>
        <v>0</v>
      </c>
      <c r="M11" s="12">
        <f>data!O12</f>
        <v>0</v>
      </c>
      <c r="N11" s="12">
        <f t="shared" si="2"/>
        <v>0</v>
      </c>
      <c r="O11" s="12">
        <f>data!P12</f>
        <v>0</v>
      </c>
      <c r="P11" s="13">
        <f t="shared" si="3"/>
        <v>0</v>
      </c>
      <c r="Q11" s="11">
        <f>data!Q12</f>
        <v>75</v>
      </c>
      <c r="R11" s="12">
        <f>data!S12</f>
        <v>0</v>
      </c>
      <c r="S11" s="13">
        <f t="shared" si="4"/>
        <v>0</v>
      </c>
    </row>
    <row r="12" spans="1:19" ht="12.75" customHeight="1">
      <c r="A12" s="2">
        <f>data!A13</f>
        <v>5</v>
      </c>
      <c r="B12" s="10" t="str">
        <f>data!B13</f>
        <v>HERNANDEZ Leandro</v>
      </c>
      <c r="C12" s="2" t="str">
        <f>data!C13</f>
        <v>ESP</v>
      </c>
      <c r="D12" s="2">
        <f>data!E13</f>
        <v>95</v>
      </c>
      <c r="E12" s="12">
        <f>data!G13</f>
        <v>46.98</v>
      </c>
      <c r="F12" s="12">
        <f>data!H13</f>
        <v>44.27</v>
      </c>
      <c r="G12" s="12">
        <f t="shared" si="0"/>
        <v>91.25</v>
      </c>
      <c r="H12" s="11">
        <f>data!I13</f>
        <v>80</v>
      </c>
      <c r="I12" s="11">
        <f>data!K13</f>
        <v>90</v>
      </c>
      <c r="J12" s="12">
        <f>data!M13</f>
        <v>72.9</v>
      </c>
      <c r="K12" s="13">
        <f t="shared" si="1"/>
        <v>109.35000000000001</v>
      </c>
      <c r="L12" s="12">
        <f>data!N13</f>
        <v>64.62</v>
      </c>
      <c r="M12" s="12">
        <f>data!O13</f>
        <v>62.12</v>
      </c>
      <c r="N12" s="12">
        <f t="shared" si="2"/>
        <v>126.74000000000001</v>
      </c>
      <c r="O12" s="12">
        <f>data!P13</f>
        <v>96.91</v>
      </c>
      <c r="P12" s="13">
        <f t="shared" si="3"/>
        <v>145.365</v>
      </c>
      <c r="Q12" s="11">
        <f>data!Q13</f>
        <v>35</v>
      </c>
      <c r="R12" s="12">
        <f>data!S13</f>
        <v>106.27</v>
      </c>
      <c r="S12" s="13">
        <f t="shared" si="4"/>
        <v>159.405</v>
      </c>
    </row>
    <row r="13" spans="1:19" ht="12.75" customHeight="1">
      <c r="A13" s="2">
        <f>data!A14</f>
        <v>6</v>
      </c>
      <c r="B13" s="10" t="str">
        <f>data!B14</f>
        <v>ERICSSON Lars-Erik</v>
      </c>
      <c r="C13" s="2" t="str">
        <f>data!C14</f>
        <v>SWE</v>
      </c>
      <c r="D13" s="2">
        <f>data!E14</f>
        <v>95</v>
      </c>
      <c r="E13" s="12">
        <f>data!G14</f>
        <v>59.11</v>
      </c>
      <c r="F13" s="12">
        <f>data!H14</f>
        <v>58.14</v>
      </c>
      <c r="G13" s="12">
        <f t="shared" si="0"/>
        <v>117.25</v>
      </c>
      <c r="H13" s="11">
        <f>data!I14</f>
        <v>98</v>
      </c>
      <c r="I13" s="11">
        <f>data!K14</f>
        <v>70</v>
      </c>
      <c r="J13" s="12">
        <f>data!M14</f>
        <v>69.88</v>
      </c>
      <c r="K13" s="13">
        <f t="shared" si="1"/>
        <v>104.82</v>
      </c>
      <c r="L13" s="12">
        <f>data!N14</f>
        <v>67.47</v>
      </c>
      <c r="M13" s="12">
        <f>data!O14</f>
        <v>66.65</v>
      </c>
      <c r="N13" s="12">
        <f t="shared" si="2"/>
        <v>134.12</v>
      </c>
      <c r="O13" s="12">
        <f>data!P14</f>
        <v>100.85</v>
      </c>
      <c r="P13" s="13">
        <f t="shared" si="3"/>
        <v>151.27499999999998</v>
      </c>
      <c r="Q13" s="11">
        <f>data!Q14</f>
        <v>75</v>
      </c>
      <c r="R13" s="12">
        <f>data!S14</f>
        <v>94.42</v>
      </c>
      <c r="S13" s="13">
        <f t="shared" si="4"/>
        <v>141.63</v>
      </c>
    </row>
    <row r="14" spans="1:19" ht="12.75" customHeight="1">
      <c r="A14" s="2">
        <f>data!A15</f>
        <v>7</v>
      </c>
      <c r="B14" s="10" t="str">
        <f>data!B15</f>
        <v>GATTERMAIER Werner</v>
      </c>
      <c r="C14" s="2" t="str">
        <f>data!C15</f>
        <v>AUT</v>
      </c>
      <c r="D14" s="2">
        <f>data!E15</f>
        <v>100</v>
      </c>
      <c r="E14" s="12">
        <f>data!G15</f>
        <v>48.66</v>
      </c>
      <c r="F14" s="12">
        <f>data!H15</f>
        <v>46.95</v>
      </c>
      <c r="G14" s="12">
        <f t="shared" si="0"/>
        <v>95.61</v>
      </c>
      <c r="H14" s="11">
        <f>data!I15</f>
        <v>84</v>
      </c>
      <c r="I14" s="11">
        <f>data!K15</f>
        <v>90</v>
      </c>
      <c r="J14" s="12">
        <f>data!M15</f>
        <v>0</v>
      </c>
      <c r="K14" s="13">
        <f t="shared" si="1"/>
        <v>0</v>
      </c>
      <c r="L14" s="12">
        <f>data!N15</f>
        <v>0</v>
      </c>
      <c r="M14" s="12">
        <f>data!O15</f>
        <v>0</v>
      </c>
      <c r="N14" s="12">
        <f t="shared" si="2"/>
        <v>0</v>
      </c>
      <c r="O14" s="12">
        <f>data!P15</f>
        <v>0</v>
      </c>
      <c r="P14" s="13">
        <f t="shared" si="3"/>
        <v>0</v>
      </c>
      <c r="Q14" s="11">
        <f>data!Q15</f>
        <v>0</v>
      </c>
      <c r="R14" s="12">
        <f>data!S15</f>
        <v>0</v>
      </c>
      <c r="S14" s="13">
        <f t="shared" si="4"/>
        <v>0</v>
      </c>
    </row>
    <row r="15" spans="1:19" ht="12.75" customHeight="1">
      <c r="A15" s="2">
        <f>data!A16</f>
        <v>8</v>
      </c>
      <c r="B15" s="10" t="str">
        <f>data!B16</f>
        <v>STOPA Paweł</v>
      </c>
      <c r="C15" s="2" t="str">
        <f>data!C16</f>
        <v>POL</v>
      </c>
      <c r="D15" s="2">
        <f>data!E16</f>
        <v>100</v>
      </c>
      <c r="E15" s="12">
        <f>data!G16</f>
        <v>54.35</v>
      </c>
      <c r="F15" s="12">
        <f>data!H16</f>
        <v>51.55</v>
      </c>
      <c r="G15" s="12">
        <f t="shared" si="0"/>
        <v>105.9</v>
      </c>
      <c r="H15" s="11">
        <f>data!I16</f>
        <v>90</v>
      </c>
      <c r="I15" s="11">
        <f>data!K16</f>
        <v>95</v>
      </c>
      <c r="J15" s="12">
        <f>data!M16</f>
        <v>72.09</v>
      </c>
      <c r="K15" s="13">
        <f t="shared" si="1"/>
        <v>108.135</v>
      </c>
      <c r="L15" s="12">
        <f>data!N16</f>
        <v>69.72</v>
      </c>
      <c r="M15" s="12">
        <f>data!O16</f>
        <v>65.66</v>
      </c>
      <c r="N15" s="12">
        <f t="shared" si="2"/>
        <v>135.38</v>
      </c>
      <c r="O15" s="12">
        <f>data!P16</f>
        <v>94.53</v>
      </c>
      <c r="P15" s="13">
        <f t="shared" si="3"/>
        <v>141.79500000000002</v>
      </c>
      <c r="Q15" s="11">
        <f>data!Q16</f>
        <v>45</v>
      </c>
      <c r="R15" s="12">
        <f>data!S16</f>
        <v>92.87</v>
      </c>
      <c r="S15" s="13">
        <f t="shared" si="4"/>
        <v>139.305</v>
      </c>
    </row>
    <row r="16" spans="1:19" ht="12.75" customHeight="1">
      <c r="A16" s="2">
        <f>data!A17</f>
        <v>9</v>
      </c>
      <c r="B16" s="10" t="str">
        <f>data!B17</f>
        <v>OHATA Naoaki</v>
      </c>
      <c r="C16" s="2" t="str">
        <f>data!C17</f>
        <v>JPN</v>
      </c>
      <c r="D16" s="2">
        <f>data!E17</f>
        <v>0</v>
      </c>
      <c r="E16" s="12">
        <f>data!G17</f>
        <v>43.58</v>
      </c>
      <c r="F16" s="12">
        <f>data!H17</f>
        <v>43.28</v>
      </c>
      <c r="G16" s="12">
        <f t="shared" si="0"/>
        <v>86.86</v>
      </c>
      <c r="H16" s="11">
        <f>data!I17</f>
        <v>0</v>
      </c>
      <c r="I16" s="11">
        <f>data!K17</f>
        <v>0</v>
      </c>
      <c r="J16" s="12">
        <f>data!M17</f>
        <v>73.06</v>
      </c>
      <c r="K16" s="13">
        <f t="shared" si="1"/>
        <v>109.59</v>
      </c>
      <c r="L16" s="12">
        <f>data!N17</f>
        <v>54.69</v>
      </c>
      <c r="M16" s="12">
        <f>data!O17</f>
        <v>54.41</v>
      </c>
      <c r="N16" s="12">
        <f t="shared" si="2"/>
        <v>109.1</v>
      </c>
      <c r="O16" s="12">
        <f>data!P17</f>
        <v>0</v>
      </c>
      <c r="P16" s="13">
        <f t="shared" si="3"/>
        <v>0</v>
      </c>
      <c r="Q16" s="11">
        <f>data!Q17</f>
        <v>0</v>
      </c>
      <c r="R16" s="12">
        <f>data!S17</f>
        <v>114.74</v>
      </c>
      <c r="S16" s="13">
        <f t="shared" si="4"/>
        <v>172.10999999999999</v>
      </c>
    </row>
    <row r="17" spans="1:19" ht="12.75" customHeight="1">
      <c r="A17" s="2">
        <f>data!A18</f>
        <v>10</v>
      </c>
      <c r="B17" s="10" t="str">
        <f>data!B18</f>
        <v>BALLES Otmar</v>
      </c>
      <c r="C17" s="2" t="str">
        <f>data!C18</f>
        <v>GER</v>
      </c>
      <c r="D17" s="2">
        <f>data!E18</f>
        <v>0</v>
      </c>
      <c r="E17" s="12">
        <f>data!G18</f>
        <v>0</v>
      </c>
      <c r="F17" s="12">
        <f>data!H18</f>
        <v>0</v>
      </c>
      <c r="G17" s="12">
        <f t="shared" si="0"/>
        <v>0</v>
      </c>
      <c r="H17" s="11">
        <f>data!I18</f>
        <v>0</v>
      </c>
      <c r="I17" s="11">
        <f>data!K18</f>
        <v>0</v>
      </c>
      <c r="J17" s="12">
        <v>0</v>
      </c>
      <c r="K17" s="13">
        <f t="shared" si="1"/>
        <v>0</v>
      </c>
      <c r="L17" s="12">
        <f>data!N18</f>
        <v>0</v>
      </c>
      <c r="M17" s="12">
        <f>data!O18</f>
        <v>0</v>
      </c>
      <c r="N17" s="12">
        <f t="shared" si="2"/>
        <v>0</v>
      </c>
      <c r="O17" s="12">
        <f>data!P18</f>
        <v>0</v>
      </c>
      <c r="P17" s="13">
        <f t="shared" si="3"/>
        <v>0</v>
      </c>
      <c r="Q17" s="11">
        <f>data!Q18</f>
        <v>95</v>
      </c>
      <c r="R17" s="12">
        <f>data!S18</f>
        <v>107.06</v>
      </c>
      <c r="S17" s="13">
        <f t="shared" si="4"/>
        <v>160.59</v>
      </c>
    </row>
    <row r="18" spans="1:19" ht="12.75" customHeight="1">
      <c r="A18" s="2">
        <f>data!A19</f>
        <v>16</v>
      </c>
      <c r="B18" s="10" t="str">
        <f>data!B19</f>
        <v>WATERS John</v>
      </c>
      <c r="C18" s="2" t="str">
        <f>data!C19</f>
        <v>AUS</v>
      </c>
      <c r="D18" s="2">
        <f>data!E19</f>
        <v>70</v>
      </c>
      <c r="E18" s="12">
        <f>data!G19</f>
        <v>55.4</v>
      </c>
      <c r="F18" s="12">
        <f>data!H19</f>
        <v>54.85</v>
      </c>
      <c r="G18" s="12">
        <f t="shared" si="0"/>
        <v>110.25</v>
      </c>
      <c r="H18" s="11">
        <f>data!I19</f>
        <v>92</v>
      </c>
      <c r="I18" s="11">
        <f>data!K19</f>
        <v>75</v>
      </c>
      <c r="J18" s="12">
        <f>data!M19</f>
        <v>0</v>
      </c>
      <c r="K18" s="13">
        <f t="shared" si="1"/>
        <v>0</v>
      </c>
      <c r="L18" s="12">
        <f>data!N19</f>
        <v>66.4</v>
      </c>
      <c r="M18" s="12">
        <f>data!O19</f>
        <v>59.27</v>
      </c>
      <c r="N18" s="12">
        <f t="shared" si="2"/>
        <v>125.67000000000002</v>
      </c>
      <c r="O18" s="12">
        <f>data!P19</f>
        <v>93.12</v>
      </c>
      <c r="P18" s="13">
        <f t="shared" si="3"/>
        <v>139.68</v>
      </c>
      <c r="Q18" s="11">
        <f>data!Q19</f>
        <v>35</v>
      </c>
      <c r="R18" s="12">
        <f>data!S19</f>
        <v>0</v>
      </c>
      <c r="S18" s="13">
        <f t="shared" si="4"/>
        <v>0</v>
      </c>
    </row>
    <row r="19" spans="1:19" ht="12.75" customHeight="1">
      <c r="A19" s="2">
        <f>data!A20</f>
        <v>17</v>
      </c>
      <c r="B19" s="10" t="str">
        <f>data!B20</f>
        <v>MAIRE-HENSGE Heinz</v>
      </c>
      <c r="C19" s="2" t="str">
        <f>data!C20</f>
        <v>GER</v>
      </c>
      <c r="D19" s="2">
        <f>data!E20</f>
        <v>100</v>
      </c>
      <c r="E19" s="12">
        <f>data!G20</f>
        <v>63.49</v>
      </c>
      <c r="F19" s="12">
        <f>data!H20</f>
        <v>61.13</v>
      </c>
      <c r="G19" s="12">
        <f t="shared" si="0"/>
        <v>124.62</v>
      </c>
      <c r="H19" s="11">
        <f>data!I20</f>
        <v>98</v>
      </c>
      <c r="I19" s="11">
        <f>data!K20</f>
        <v>90</v>
      </c>
      <c r="J19" s="12">
        <f>data!M20</f>
        <v>72.84</v>
      </c>
      <c r="K19" s="13">
        <f t="shared" si="1"/>
        <v>109.26</v>
      </c>
      <c r="L19" s="12">
        <f>data!N20</f>
        <v>71.47</v>
      </c>
      <c r="M19" s="12">
        <f>data!O20</f>
        <v>68.84</v>
      </c>
      <c r="N19" s="12">
        <f t="shared" si="2"/>
        <v>140.31</v>
      </c>
      <c r="O19" s="12">
        <f>data!P20</f>
        <v>103.4</v>
      </c>
      <c r="P19" s="13">
        <f t="shared" si="3"/>
        <v>155.10000000000002</v>
      </c>
      <c r="Q19" s="11">
        <f>data!Q20</f>
        <v>85</v>
      </c>
      <c r="R19" s="12">
        <f>data!S20</f>
        <v>112.27</v>
      </c>
      <c r="S19" s="13">
        <f t="shared" si="4"/>
        <v>168.405</v>
      </c>
    </row>
    <row r="20" spans="1:19" ht="12.75" customHeight="1">
      <c r="A20" s="2">
        <f>data!A21</f>
        <v>18</v>
      </c>
      <c r="B20" s="10" t="str">
        <f>data!B21</f>
        <v>NOGA Marek</v>
      </c>
      <c r="C20" s="2" t="str">
        <f>data!C21</f>
        <v>POL</v>
      </c>
      <c r="D20" s="2">
        <f>data!E21</f>
        <v>100</v>
      </c>
      <c r="E20" s="12">
        <f>data!G21</f>
        <v>57.5</v>
      </c>
      <c r="F20" s="12">
        <f>data!H21</f>
        <v>54.6</v>
      </c>
      <c r="G20" s="12">
        <f t="shared" si="0"/>
        <v>112.1</v>
      </c>
      <c r="H20" s="11">
        <f>data!I21</f>
        <v>100</v>
      </c>
      <c r="I20" s="11">
        <f>data!K21</f>
        <v>85</v>
      </c>
      <c r="J20" s="12">
        <f>data!M21</f>
        <v>74.83</v>
      </c>
      <c r="K20" s="13">
        <f t="shared" si="1"/>
        <v>112.245</v>
      </c>
      <c r="L20" s="12">
        <f>data!N21</f>
        <v>0</v>
      </c>
      <c r="M20" s="12">
        <f>data!O21</f>
        <v>0</v>
      </c>
      <c r="N20" s="12">
        <f t="shared" si="2"/>
        <v>0</v>
      </c>
      <c r="O20" s="12">
        <f>data!P21</f>
        <v>0</v>
      </c>
      <c r="P20" s="13">
        <f t="shared" si="3"/>
        <v>0</v>
      </c>
      <c r="Q20" s="11">
        <f>data!Q21</f>
        <v>80</v>
      </c>
      <c r="R20" s="12">
        <f>data!S21</f>
        <v>0</v>
      </c>
      <c r="S20" s="13">
        <f t="shared" si="4"/>
        <v>0</v>
      </c>
    </row>
    <row r="21" spans="1:19" ht="12.75" customHeight="1">
      <c r="A21" s="2">
        <f>data!A22</f>
        <v>19</v>
      </c>
      <c r="B21" s="10" t="str">
        <f>data!B22</f>
        <v>MESZAROS Jan</v>
      </c>
      <c r="C21" s="2" t="str">
        <f>data!C22</f>
        <v>SVK</v>
      </c>
      <c r="D21" s="2">
        <f>data!E22</f>
        <v>95</v>
      </c>
      <c r="E21" s="12">
        <f>data!G22</f>
        <v>58.97</v>
      </c>
      <c r="F21" s="12">
        <f>data!H22</f>
        <v>58.5</v>
      </c>
      <c r="G21" s="12">
        <f t="shared" si="0"/>
        <v>117.47</v>
      </c>
      <c r="H21" s="11">
        <f>data!I22</f>
        <v>96</v>
      </c>
      <c r="I21" s="11">
        <f>data!K22</f>
        <v>85</v>
      </c>
      <c r="J21" s="12">
        <f>data!M22</f>
        <v>74.64</v>
      </c>
      <c r="K21" s="13">
        <f t="shared" si="1"/>
        <v>111.96000000000001</v>
      </c>
      <c r="L21" s="12">
        <f>data!N22</f>
        <v>71.16</v>
      </c>
      <c r="M21" s="12">
        <f>data!O22</f>
        <v>70</v>
      </c>
      <c r="N21" s="12">
        <f t="shared" si="2"/>
        <v>141.16</v>
      </c>
      <c r="O21" s="12">
        <f>data!P22</f>
        <v>101.17</v>
      </c>
      <c r="P21" s="13">
        <f t="shared" si="3"/>
        <v>151.755</v>
      </c>
      <c r="Q21" s="11">
        <f>data!Q22</f>
        <v>75</v>
      </c>
      <c r="R21" s="12">
        <f>data!S22</f>
        <v>99.56</v>
      </c>
      <c r="S21" s="13">
        <f t="shared" si="4"/>
        <v>149.34</v>
      </c>
    </row>
    <row r="22" spans="1:19" ht="12.75" customHeight="1">
      <c r="A22" s="2">
        <f>data!A23</f>
        <v>20</v>
      </c>
      <c r="B22" s="10" t="str">
        <f>data!B23</f>
        <v>KATO Shinji</v>
      </c>
      <c r="C22" s="2" t="str">
        <f>data!C23</f>
        <v>JPN</v>
      </c>
      <c r="D22" s="2">
        <f>data!E23</f>
        <v>90</v>
      </c>
      <c r="E22" s="12">
        <f>data!G23</f>
        <v>51</v>
      </c>
      <c r="F22" s="12">
        <f>data!H23</f>
        <v>50.84</v>
      </c>
      <c r="G22" s="12">
        <f t="shared" si="0"/>
        <v>101.84</v>
      </c>
      <c r="H22" s="11">
        <f>data!I23</f>
        <v>86</v>
      </c>
      <c r="I22" s="11">
        <f>data!K23</f>
        <v>85</v>
      </c>
      <c r="J22" s="12">
        <f>data!M23</f>
        <v>70.86</v>
      </c>
      <c r="K22" s="13">
        <f t="shared" si="1"/>
        <v>106.28999999999999</v>
      </c>
      <c r="L22" s="12">
        <f>data!N23</f>
        <v>65.93</v>
      </c>
      <c r="M22" s="12">
        <f>data!O23</f>
        <v>60.5</v>
      </c>
      <c r="N22" s="12">
        <f t="shared" si="2"/>
        <v>126.43</v>
      </c>
      <c r="O22" s="12">
        <f>data!P23</f>
        <v>0</v>
      </c>
      <c r="P22" s="13">
        <f t="shared" si="3"/>
        <v>0</v>
      </c>
      <c r="Q22" s="11">
        <f>data!Q23</f>
        <v>70</v>
      </c>
      <c r="R22" s="12">
        <f>data!S23</f>
        <v>99.94</v>
      </c>
      <c r="S22" s="13">
        <f t="shared" si="4"/>
        <v>149.91</v>
      </c>
    </row>
    <row r="23" spans="1:19" ht="12.75" customHeight="1">
      <c r="A23" s="2">
        <f>data!A24</f>
        <v>21</v>
      </c>
      <c r="B23" s="10" t="str">
        <f>data!B24</f>
        <v>RAJEFF Steve</v>
      </c>
      <c r="C23" s="2" t="str">
        <f>data!C24</f>
        <v>USA</v>
      </c>
      <c r="D23" s="2">
        <f>data!E24</f>
        <v>100</v>
      </c>
      <c r="E23" s="12">
        <f>data!G24</f>
        <v>61.27</v>
      </c>
      <c r="F23" s="12">
        <f>data!H24</f>
        <v>60.49</v>
      </c>
      <c r="G23" s="12">
        <f t="shared" si="0"/>
        <v>121.76</v>
      </c>
      <c r="H23" s="11">
        <f>data!I24</f>
        <v>88</v>
      </c>
      <c r="I23" s="11">
        <f>data!K24</f>
        <v>95</v>
      </c>
      <c r="J23" s="12">
        <f>data!M24</f>
        <v>79.4</v>
      </c>
      <c r="K23" s="13">
        <f t="shared" si="1"/>
        <v>119.10000000000001</v>
      </c>
      <c r="L23" s="12">
        <f>data!N24</f>
        <v>73.37</v>
      </c>
      <c r="M23" s="12">
        <f>data!O24</f>
        <v>72.6</v>
      </c>
      <c r="N23" s="12">
        <f t="shared" si="2"/>
        <v>145.97</v>
      </c>
      <c r="O23" s="12">
        <f>data!P24</f>
        <v>108.75</v>
      </c>
      <c r="P23" s="13">
        <f t="shared" si="3"/>
        <v>163.125</v>
      </c>
      <c r="Q23" s="11">
        <f>data!Q24</f>
        <v>95</v>
      </c>
      <c r="R23" s="12">
        <f>data!S24</f>
        <v>105.86</v>
      </c>
      <c r="S23" s="13">
        <f t="shared" si="4"/>
        <v>158.79</v>
      </c>
    </row>
    <row r="24" spans="1:19" ht="12.75" customHeight="1">
      <c r="A24" s="2">
        <f>data!A25</f>
        <v>22</v>
      </c>
      <c r="B24" s="10" t="str">
        <f>data!B25</f>
        <v>OZBOLT Goran</v>
      </c>
      <c r="C24" s="2" t="str">
        <f>data!C25</f>
        <v>CRO</v>
      </c>
      <c r="D24" s="2">
        <f>data!E25</f>
        <v>100</v>
      </c>
      <c r="E24" s="12">
        <f>data!G25</f>
        <v>40.5</v>
      </c>
      <c r="F24" s="12">
        <f>data!H25</f>
        <v>39.94</v>
      </c>
      <c r="G24" s="12">
        <f t="shared" si="0"/>
        <v>80.44</v>
      </c>
      <c r="H24" s="11">
        <f>data!I25</f>
        <v>98</v>
      </c>
      <c r="I24" s="11">
        <f>data!K25</f>
        <v>95</v>
      </c>
      <c r="J24" s="12">
        <f>data!M25</f>
        <v>63.06</v>
      </c>
      <c r="K24" s="13">
        <f t="shared" si="1"/>
        <v>94.59</v>
      </c>
      <c r="L24" s="12">
        <f>data!N25</f>
        <v>0</v>
      </c>
      <c r="M24" s="12">
        <f>data!O25</f>
        <v>0</v>
      </c>
      <c r="N24" s="12">
        <f t="shared" si="2"/>
        <v>0</v>
      </c>
      <c r="O24" s="12">
        <f>data!P25</f>
        <v>0</v>
      </c>
      <c r="P24" s="13">
        <f t="shared" si="3"/>
        <v>0</v>
      </c>
      <c r="Q24" s="11">
        <f>data!Q25</f>
        <v>0</v>
      </c>
      <c r="R24" s="12">
        <f>data!S25</f>
        <v>0</v>
      </c>
      <c r="S24" s="13">
        <f t="shared" si="4"/>
        <v>0</v>
      </c>
    </row>
    <row r="25" spans="1:19" ht="12.75" customHeight="1">
      <c r="A25" s="2">
        <f>data!A26</f>
        <v>23</v>
      </c>
      <c r="B25" s="10" t="str">
        <f>data!B26</f>
        <v>COREY Heath</v>
      </c>
      <c r="C25" s="2" t="str">
        <f>data!C26</f>
        <v>AUS</v>
      </c>
      <c r="D25" s="2">
        <f>data!E26</f>
        <v>0</v>
      </c>
      <c r="E25" s="12">
        <f>data!G26</f>
        <v>47.85</v>
      </c>
      <c r="F25" s="12">
        <f>data!H26</f>
        <v>47.25</v>
      </c>
      <c r="G25" s="12">
        <f>SUM(E25:F25)</f>
        <v>95.1</v>
      </c>
      <c r="H25" s="11">
        <f>data!I26</f>
        <v>78</v>
      </c>
      <c r="I25" s="11">
        <f>data!K26</f>
        <v>65</v>
      </c>
      <c r="J25" s="12">
        <f>data!M26</f>
        <v>0</v>
      </c>
      <c r="K25" s="13">
        <f t="shared" si="1"/>
        <v>0</v>
      </c>
      <c r="L25" s="12">
        <f>data!N26</f>
        <v>63.36</v>
      </c>
      <c r="M25" s="12">
        <f>data!O26</f>
        <v>57.56</v>
      </c>
      <c r="N25" s="12">
        <f>SUM(L25:M25)</f>
        <v>120.92</v>
      </c>
      <c r="O25" s="12">
        <f>data!P26</f>
        <v>0</v>
      </c>
      <c r="P25" s="13">
        <f t="shared" si="3"/>
        <v>0</v>
      </c>
      <c r="Q25" s="11">
        <f>data!Q26</f>
        <v>0</v>
      </c>
      <c r="R25" s="12">
        <f>data!S26</f>
        <v>73.77</v>
      </c>
      <c r="S25" s="13">
        <f t="shared" si="4"/>
        <v>110.655</v>
      </c>
    </row>
    <row r="26" spans="1:19" ht="12.75" customHeight="1">
      <c r="A26" s="2">
        <f>data!A27</f>
        <v>24</v>
      </c>
      <c r="B26" s="10" t="str">
        <f>data!B27</f>
        <v>KOBLIHA Karel</v>
      </c>
      <c r="C26" s="2" t="str">
        <f>data!C27</f>
        <v>CZE</v>
      </c>
      <c r="D26" s="2">
        <f>data!E27</f>
        <v>90</v>
      </c>
      <c r="E26" s="12">
        <f>data!G27</f>
        <v>58.46</v>
      </c>
      <c r="F26" s="12">
        <f>data!H27</f>
        <v>57.73</v>
      </c>
      <c r="G26" s="12">
        <f t="shared" si="0"/>
        <v>116.19</v>
      </c>
      <c r="H26" s="11">
        <f>data!I27</f>
        <v>100</v>
      </c>
      <c r="I26" s="11">
        <f>data!K27</f>
        <v>100</v>
      </c>
      <c r="J26" s="12">
        <f>data!M27</f>
        <v>75.83</v>
      </c>
      <c r="K26" s="13">
        <f t="shared" si="1"/>
        <v>113.745</v>
      </c>
      <c r="L26" s="12">
        <f>data!N27</f>
        <v>77.53</v>
      </c>
      <c r="M26" s="12">
        <f>data!O27</f>
        <v>77.38</v>
      </c>
      <c r="N26" s="12">
        <f t="shared" si="2"/>
        <v>154.91</v>
      </c>
      <c r="O26" s="12">
        <f>data!P27</f>
        <v>110.02</v>
      </c>
      <c r="P26" s="13">
        <f t="shared" si="3"/>
        <v>165.03</v>
      </c>
      <c r="Q26" s="11">
        <f>data!Q27</f>
        <v>80</v>
      </c>
      <c r="R26" s="12">
        <f>data!S27</f>
        <v>97.34</v>
      </c>
      <c r="S26" s="13">
        <f t="shared" si="4"/>
        <v>146.01</v>
      </c>
    </row>
    <row r="27" spans="1:19" ht="12.75" customHeight="1">
      <c r="A27" s="2">
        <f>data!A28</f>
        <v>25</v>
      </c>
      <c r="B27" s="10" t="str">
        <f>data!B28</f>
        <v>CASALS Jorge</v>
      </c>
      <c r="C27" s="2" t="str">
        <f>data!C28</f>
        <v>ESP</v>
      </c>
      <c r="D27" s="2">
        <f>data!E28</f>
        <v>0</v>
      </c>
      <c r="E27" s="12">
        <f>data!G28</f>
        <v>32.83</v>
      </c>
      <c r="F27" s="12">
        <f>data!H28</f>
        <v>32.72</v>
      </c>
      <c r="G27" s="12">
        <f t="shared" si="0"/>
        <v>65.55</v>
      </c>
      <c r="H27" s="11">
        <f>data!I28</f>
        <v>66</v>
      </c>
      <c r="I27" s="11">
        <f>data!K28</f>
        <v>45</v>
      </c>
      <c r="J27" s="12">
        <f>data!M28</f>
        <v>74.66</v>
      </c>
      <c r="K27" s="13">
        <f t="shared" si="1"/>
        <v>111.99</v>
      </c>
      <c r="L27" s="12">
        <f>data!N28</f>
        <v>46.9</v>
      </c>
      <c r="M27" s="12">
        <f>data!O28</f>
        <v>45.38</v>
      </c>
      <c r="N27" s="12">
        <f t="shared" si="2"/>
        <v>92.28</v>
      </c>
      <c r="O27" s="12">
        <f>data!P28</f>
        <v>109.58</v>
      </c>
      <c r="P27" s="13">
        <f t="shared" si="3"/>
        <v>164.37</v>
      </c>
      <c r="Q27" s="11">
        <f>data!Q28</f>
        <v>35</v>
      </c>
      <c r="R27" s="12">
        <f>data!S28</f>
        <v>100.15</v>
      </c>
      <c r="S27" s="13">
        <f t="shared" si="4"/>
        <v>150.22500000000002</v>
      </c>
    </row>
    <row r="28" spans="1:19" ht="12.75" customHeight="1">
      <c r="A28" s="2">
        <f>data!A29</f>
        <v>31</v>
      </c>
      <c r="B28" s="10" t="str">
        <f>data!B29</f>
        <v>HOCHWARTNER Helmut</v>
      </c>
      <c r="C28" s="2" t="str">
        <f>data!C29</f>
        <v>AUT</v>
      </c>
      <c r="D28" s="2">
        <f>data!E29</f>
        <v>100</v>
      </c>
      <c r="E28" s="12">
        <f>data!G29</f>
        <v>55.9</v>
      </c>
      <c r="F28" s="12">
        <f>data!H29</f>
        <v>54.49</v>
      </c>
      <c r="G28" s="12">
        <f t="shared" si="0"/>
        <v>110.39</v>
      </c>
      <c r="H28" s="11">
        <f>data!I29</f>
        <v>100</v>
      </c>
      <c r="I28" s="11">
        <f>data!K29</f>
        <v>100</v>
      </c>
      <c r="J28" s="12">
        <f>data!M29</f>
        <v>68.96</v>
      </c>
      <c r="K28" s="13">
        <f t="shared" si="1"/>
        <v>103.44</v>
      </c>
      <c r="L28" s="12">
        <f>data!N29</f>
        <v>0</v>
      </c>
      <c r="M28" s="12">
        <f>data!O29</f>
        <v>0</v>
      </c>
      <c r="N28" s="12">
        <f t="shared" si="2"/>
        <v>0</v>
      </c>
      <c r="O28" s="12">
        <f>data!P29</f>
        <v>0</v>
      </c>
      <c r="P28" s="13">
        <f t="shared" si="3"/>
        <v>0</v>
      </c>
      <c r="Q28" s="11">
        <f>data!Q29</f>
        <v>0</v>
      </c>
      <c r="R28" s="12">
        <f>data!S29</f>
        <v>0</v>
      </c>
      <c r="S28" s="13">
        <f t="shared" si="4"/>
        <v>0</v>
      </c>
    </row>
    <row r="29" spans="1:19" ht="12.75" customHeight="1">
      <c r="A29" s="2">
        <f>data!A30</f>
        <v>32</v>
      </c>
      <c r="B29" s="10" t="str">
        <f>data!B30</f>
        <v>ALSAKER Thomas</v>
      </c>
      <c r="C29" s="2" t="str">
        <f>data!C30</f>
        <v>NOR</v>
      </c>
      <c r="D29" s="2">
        <f>data!E30</f>
        <v>90</v>
      </c>
      <c r="E29" s="12">
        <f>data!G30</f>
        <v>64.11</v>
      </c>
      <c r="F29" s="12">
        <f>data!H30</f>
        <v>60.74</v>
      </c>
      <c r="G29" s="12">
        <f t="shared" si="0"/>
        <v>124.85</v>
      </c>
      <c r="H29" s="11">
        <f>data!I30</f>
        <v>94</v>
      </c>
      <c r="I29" s="11">
        <f>data!K30</f>
        <v>80</v>
      </c>
      <c r="J29" s="12">
        <f>data!M30</f>
        <v>71.03</v>
      </c>
      <c r="K29" s="13">
        <f t="shared" si="1"/>
        <v>106.545</v>
      </c>
      <c r="L29" s="12">
        <f>data!N30</f>
        <v>70.18</v>
      </c>
      <c r="M29" s="12">
        <f>data!O30</f>
        <v>69.49</v>
      </c>
      <c r="N29" s="12">
        <f t="shared" si="2"/>
        <v>139.67000000000002</v>
      </c>
      <c r="O29" s="12">
        <f>data!P30</f>
        <v>106.57</v>
      </c>
      <c r="P29" s="13">
        <f t="shared" si="3"/>
        <v>159.855</v>
      </c>
      <c r="Q29" s="11">
        <f>data!Q30</f>
        <v>0</v>
      </c>
      <c r="R29" s="12">
        <f>data!S30</f>
        <v>106.31</v>
      </c>
      <c r="S29" s="13">
        <f t="shared" si="4"/>
        <v>159.465</v>
      </c>
    </row>
    <row r="30" spans="1:19" ht="12.75" customHeight="1">
      <c r="A30" s="2">
        <f>data!A31</f>
        <v>33</v>
      </c>
      <c r="B30" s="10" t="str">
        <f>data!B31</f>
        <v>TURK Marino</v>
      </c>
      <c r="C30" s="2" t="str">
        <f>data!C31</f>
        <v>CRO</v>
      </c>
      <c r="D30" s="2">
        <f>data!E31</f>
        <v>80</v>
      </c>
      <c r="E30" s="12">
        <f>data!G31</f>
        <v>53.07</v>
      </c>
      <c r="F30" s="12">
        <f>data!H31</f>
        <v>51.74</v>
      </c>
      <c r="G30" s="12">
        <f t="shared" si="0"/>
        <v>104.81</v>
      </c>
      <c r="H30" s="11">
        <f>data!I31</f>
        <v>84</v>
      </c>
      <c r="I30" s="11">
        <f>data!K31</f>
        <v>95</v>
      </c>
      <c r="J30" s="12">
        <f>data!M31</f>
        <v>66.07</v>
      </c>
      <c r="K30" s="13">
        <f t="shared" si="1"/>
        <v>99.10499999999999</v>
      </c>
      <c r="L30" s="12">
        <f>data!N31</f>
        <v>0</v>
      </c>
      <c r="M30" s="12">
        <f>data!O31</f>
        <v>0</v>
      </c>
      <c r="N30" s="12">
        <f t="shared" si="2"/>
        <v>0</v>
      </c>
      <c r="O30" s="12">
        <f>data!P31</f>
        <v>0</v>
      </c>
      <c r="P30" s="13">
        <f t="shared" si="3"/>
        <v>0</v>
      </c>
      <c r="Q30" s="11">
        <f>data!Q31</f>
        <v>40</v>
      </c>
      <c r="R30" s="12">
        <f>data!S31</f>
        <v>0</v>
      </c>
      <c r="S30" s="13">
        <f t="shared" si="4"/>
        <v>0</v>
      </c>
    </row>
    <row r="31" spans="1:19" ht="12.75" customHeight="1">
      <c r="A31" s="2">
        <f>data!A32</f>
        <v>34</v>
      </c>
      <c r="B31" s="10" t="str">
        <f>data!B32</f>
        <v>FURLAN Borut</v>
      </c>
      <c r="C31" s="2" t="str">
        <f>data!C32</f>
        <v>SLO</v>
      </c>
      <c r="D31" s="2">
        <f>data!E32</f>
        <v>90</v>
      </c>
      <c r="E31" s="12">
        <f>data!G32</f>
        <v>55.33</v>
      </c>
      <c r="F31" s="12">
        <f>data!H32</f>
        <v>55.11</v>
      </c>
      <c r="G31" s="12">
        <f t="shared" si="0"/>
        <v>110.44</v>
      </c>
      <c r="H31" s="11">
        <f>data!I32</f>
        <v>88</v>
      </c>
      <c r="I31" s="11">
        <f>data!K32</f>
        <v>95</v>
      </c>
      <c r="J31" s="12">
        <f>data!M32</f>
        <v>73.8</v>
      </c>
      <c r="K31" s="13">
        <f t="shared" si="1"/>
        <v>110.69999999999999</v>
      </c>
      <c r="L31" s="12">
        <f>data!N32</f>
        <v>0</v>
      </c>
      <c r="M31" s="12">
        <f>data!O32</f>
        <v>0</v>
      </c>
      <c r="N31" s="12">
        <f t="shared" si="2"/>
        <v>0</v>
      </c>
      <c r="O31" s="12">
        <f>data!P32</f>
        <v>0</v>
      </c>
      <c r="P31" s="13">
        <f t="shared" si="3"/>
        <v>0</v>
      </c>
      <c r="Q31" s="11">
        <f>data!Q32</f>
        <v>0</v>
      </c>
      <c r="R31" s="12">
        <f>data!S32</f>
        <v>0</v>
      </c>
      <c r="S31" s="13">
        <f t="shared" si="4"/>
        <v>0</v>
      </c>
    </row>
    <row r="32" spans="1:19" ht="12.75" customHeight="1">
      <c r="A32" s="2">
        <f>data!A33</f>
        <v>35</v>
      </c>
      <c r="B32" s="10" t="str">
        <f>data!B33</f>
        <v>PRISMANTAS Kristupas</v>
      </c>
      <c r="C32" s="2" t="str">
        <f>data!C33</f>
        <v>LIT</v>
      </c>
      <c r="D32" s="2">
        <f>data!E33</f>
        <v>100</v>
      </c>
      <c r="E32" s="12">
        <f>data!G33</f>
        <v>50.4</v>
      </c>
      <c r="F32" s="12">
        <f>data!H33</f>
        <v>50.13</v>
      </c>
      <c r="G32" s="12">
        <f t="shared" si="0"/>
        <v>100.53</v>
      </c>
      <c r="H32" s="11">
        <f>data!I33</f>
        <v>96</v>
      </c>
      <c r="I32" s="11">
        <f>data!K33</f>
        <v>95</v>
      </c>
      <c r="J32" s="12">
        <f>data!M33</f>
        <v>71.97</v>
      </c>
      <c r="K32" s="13">
        <f t="shared" si="1"/>
        <v>107.955</v>
      </c>
      <c r="L32" s="12">
        <f>data!N33</f>
        <v>0</v>
      </c>
      <c r="M32" s="12">
        <f>data!O33</f>
        <v>0</v>
      </c>
      <c r="N32" s="12">
        <f t="shared" si="2"/>
        <v>0</v>
      </c>
      <c r="O32" s="12">
        <f>data!P33</f>
        <v>0</v>
      </c>
      <c r="P32" s="13">
        <f t="shared" si="3"/>
        <v>0</v>
      </c>
      <c r="Q32" s="11">
        <f>data!Q33</f>
        <v>0</v>
      </c>
      <c r="R32" s="12">
        <f>data!S33</f>
        <v>0</v>
      </c>
      <c r="S32" s="13">
        <f t="shared" si="4"/>
        <v>0</v>
      </c>
    </row>
    <row r="33" spans="1:19" ht="12.75" customHeight="1">
      <c r="A33" s="2">
        <f>data!A34</f>
        <v>36</v>
      </c>
      <c r="B33" s="10" t="str">
        <f>data!B34</f>
        <v>PAPRZYCKI Janusz</v>
      </c>
      <c r="C33" s="2" t="str">
        <f>data!C34</f>
        <v>POL</v>
      </c>
      <c r="D33" s="2">
        <f>data!E34</f>
        <v>100</v>
      </c>
      <c r="E33" s="12">
        <f>data!G34</f>
        <v>53.3</v>
      </c>
      <c r="F33" s="12">
        <f>data!H34</f>
        <v>52.75</v>
      </c>
      <c r="G33" s="12">
        <f t="shared" si="0"/>
        <v>106.05</v>
      </c>
      <c r="H33" s="11">
        <f>data!I34</f>
        <v>98</v>
      </c>
      <c r="I33" s="11">
        <f>data!K34</f>
        <v>95</v>
      </c>
      <c r="J33" s="12">
        <f>data!M34</f>
        <v>70.97</v>
      </c>
      <c r="K33" s="13">
        <f t="shared" si="1"/>
        <v>106.455</v>
      </c>
      <c r="L33" s="12">
        <f>data!N34</f>
        <v>71.37</v>
      </c>
      <c r="M33" s="12">
        <f>data!O34</f>
        <v>69.47</v>
      </c>
      <c r="N33" s="12">
        <f t="shared" si="2"/>
        <v>140.84</v>
      </c>
      <c r="O33" s="12">
        <f>data!P34</f>
        <v>97.26</v>
      </c>
      <c r="P33" s="13">
        <f t="shared" si="3"/>
        <v>145.89000000000001</v>
      </c>
      <c r="Q33" s="11">
        <f>data!Q34</f>
        <v>95</v>
      </c>
      <c r="R33" s="12">
        <f>data!S34</f>
        <v>98.61</v>
      </c>
      <c r="S33" s="13">
        <f t="shared" si="4"/>
        <v>147.915</v>
      </c>
    </row>
    <row r="34" spans="1:19" ht="12.75" customHeight="1">
      <c r="A34" s="2">
        <f>data!A35</f>
        <v>37</v>
      </c>
      <c r="B34" s="10" t="str">
        <f>data!B35</f>
        <v>LUXA Jan</v>
      </c>
      <c r="C34" s="2" t="str">
        <f>data!C35</f>
        <v>CZE</v>
      </c>
      <c r="D34" s="2">
        <f>data!E35</f>
        <v>95</v>
      </c>
      <c r="E34" s="12">
        <f>data!G35</f>
        <v>61.14</v>
      </c>
      <c r="F34" s="12">
        <f>data!H35</f>
        <v>60.97</v>
      </c>
      <c r="G34" s="12">
        <f t="shared" si="0"/>
        <v>122.11</v>
      </c>
      <c r="H34" s="11">
        <f>data!I35</f>
        <v>98</v>
      </c>
      <c r="I34" s="11">
        <f>data!K35</f>
        <v>95</v>
      </c>
      <c r="J34" s="12">
        <f>data!M35</f>
        <v>69.77</v>
      </c>
      <c r="K34" s="13">
        <f t="shared" si="1"/>
        <v>104.655</v>
      </c>
      <c r="L34" s="12">
        <f>data!N35</f>
        <v>73.22</v>
      </c>
      <c r="M34" s="12">
        <f>data!O35</f>
        <v>71.86</v>
      </c>
      <c r="N34" s="12">
        <f t="shared" si="2"/>
        <v>145.07999999999998</v>
      </c>
      <c r="O34" s="12">
        <f>data!P35</f>
        <v>99.12</v>
      </c>
      <c r="P34" s="13">
        <f t="shared" si="3"/>
        <v>148.68</v>
      </c>
      <c r="Q34" s="11">
        <f>data!Q35</f>
        <v>80</v>
      </c>
      <c r="R34" s="12">
        <f>data!S35</f>
        <v>93.5</v>
      </c>
      <c r="S34" s="13">
        <f t="shared" si="4"/>
        <v>140.25</v>
      </c>
    </row>
    <row r="35" spans="1:19" ht="12.75" customHeight="1">
      <c r="A35" s="2">
        <f>data!A36</f>
        <v>38</v>
      </c>
      <c r="B35" s="10" t="str">
        <f>data!B36</f>
        <v>MINOUX Christophe</v>
      </c>
      <c r="C35" s="2" t="str">
        <f>data!C36</f>
        <v>FRA</v>
      </c>
      <c r="D35" s="2">
        <f>data!E36</f>
        <v>75</v>
      </c>
      <c r="E35" s="12">
        <f>data!G36</f>
        <v>38.35</v>
      </c>
      <c r="F35" s="12">
        <f>data!H36</f>
        <v>37.21</v>
      </c>
      <c r="G35" s="12">
        <f t="shared" si="0"/>
        <v>75.56</v>
      </c>
      <c r="H35" s="11">
        <f>data!I36</f>
        <v>90</v>
      </c>
      <c r="I35" s="11">
        <f>data!K36</f>
        <v>80</v>
      </c>
      <c r="J35" s="12">
        <f>data!M36</f>
        <v>59.91</v>
      </c>
      <c r="K35" s="13">
        <f t="shared" si="1"/>
        <v>89.865</v>
      </c>
      <c r="L35" s="12">
        <f>data!N36</f>
        <v>0</v>
      </c>
      <c r="M35" s="12">
        <f>data!O36</f>
        <v>0</v>
      </c>
      <c r="N35" s="12">
        <f t="shared" si="2"/>
        <v>0</v>
      </c>
      <c r="O35" s="12">
        <f>data!P36</f>
        <v>0</v>
      </c>
      <c r="P35" s="13">
        <f t="shared" si="3"/>
        <v>0</v>
      </c>
      <c r="Q35" s="11">
        <f>data!Q36</f>
        <v>70</v>
      </c>
      <c r="R35" s="12">
        <f>data!S36</f>
        <v>0</v>
      </c>
      <c r="S35" s="13">
        <f t="shared" si="4"/>
        <v>0</v>
      </c>
    </row>
    <row r="36" spans="1:19" ht="12.75" customHeight="1">
      <c r="A36" s="2">
        <f>data!A37</f>
        <v>39</v>
      </c>
      <c r="B36" s="10" t="str">
        <f>data!B37</f>
        <v>KELTERER Eeerk</v>
      </c>
      <c r="C36" s="2" t="str">
        <f>data!C37</f>
        <v>GER</v>
      </c>
      <c r="D36" s="2">
        <f>data!E37</f>
        <v>90</v>
      </c>
      <c r="E36" s="12">
        <f>data!G37</f>
        <v>54.72</v>
      </c>
      <c r="F36" s="12">
        <f>data!H37</f>
        <v>53</v>
      </c>
      <c r="G36" s="12">
        <f t="shared" si="0"/>
        <v>107.72</v>
      </c>
      <c r="H36" s="11">
        <f>data!I37</f>
        <v>94</v>
      </c>
      <c r="I36" s="11">
        <f>data!K37</f>
        <v>95</v>
      </c>
      <c r="J36" s="12">
        <f>data!M37</f>
        <v>68.67</v>
      </c>
      <c r="K36" s="13">
        <f t="shared" si="1"/>
        <v>103.005</v>
      </c>
      <c r="L36" s="12">
        <f>data!N37</f>
        <v>77.26</v>
      </c>
      <c r="M36" s="12">
        <f>data!O37</f>
        <v>76.08</v>
      </c>
      <c r="N36" s="12">
        <f t="shared" si="2"/>
        <v>153.34</v>
      </c>
      <c r="O36" s="12">
        <f>data!P37</f>
        <v>110.3</v>
      </c>
      <c r="P36" s="13">
        <f t="shared" si="3"/>
        <v>165.45</v>
      </c>
      <c r="Q36" s="11">
        <f>data!Q37</f>
        <v>85</v>
      </c>
      <c r="R36" s="12">
        <f>data!S37</f>
        <v>115.57</v>
      </c>
      <c r="S36" s="13">
        <f t="shared" si="4"/>
        <v>173.355</v>
      </c>
    </row>
    <row r="37" spans="1:19" ht="12.75" customHeight="1">
      <c r="A37" s="2">
        <f>data!A38</f>
        <v>40</v>
      </c>
      <c r="B37" s="10" t="str">
        <f>data!B38</f>
        <v>ODAGIRI Sakae</v>
      </c>
      <c r="C37" s="2" t="str">
        <f>data!C38</f>
        <v>JPN</v>
      </c>
      <c r="D37" s="2">
        <f>data!E38</f>
        <v>100</v>
      </c>
      <c r="E37" s="12">
        <f>data!G38</f>
        <v>51.37</v>
      </c>
      <c r="F37" s="12">
        <f>data!H38</f>
        <v>49.41</v>
      </c>
      <c r="G37" s="12">
        <f t="shared" si="0"/>
        <v>100.78</v>
      </c>
      <c r="H37" s="11">
        <f>data!I38</f>
        <v>90</v>
      </c>
      <c r="I37" s="11">
        <f>data!K38</f>
        <v>90</v>
      </c>
      <c r="J37" s="12">
        <f>data!M38</f>
        <v>68.54</v>
      </c>
      <c r="K37" s="13">
        <f t="shared" si="1"/>
        <v>102.81</v>
      </c>
      <c r="L37" s="12">
        <f>data!N38</f>
        <v>62.62</v>
      </c>
      <c r="M37" s="12">
        <f>data!O38</f>
        <v>61.63</v>
      </c>
      <c r="N37" s="12">
        <f t="shared" si="2"/>
        <v>124.25</v>
      </c>
      <c r="O37" s="12">
        <f>data!P38</f>
        <v>98.18</v>
      </c>
      <c r="P37" s="13">
        <f t="shared" si="3"/>
        <v>147.27</v>
      </c>
      <c r="Q37" s="11">
        <f>data!Q38</f>
        <v>45</v>
      </c>
      <c r="R37" s="12">
        <f>data!S38</f>
        <v>101.24</v>
      </c>
      <c r="S37" s="13">
        <f t="shared" si="4"/>
        <v>151.85999999999999</v>
      </c>
    </row>
    <row r="38" spans="1:19" ht="12.75" customHeight="1">
      <c r="A38" s="2">
        <f>data!A39</f>
        <v>46</v>
      </c>
      <c r="B38" s="10" t="str">
        <f>data!B39</f>
        <v>POPOVIC Marko</v>
      </c>
      <c r="C38" s="2" t="str">
        <f>data!C39</f>
        <v>CRO</v>
      </c>
      <c r="D38" s="2">
        <f>data!E39</f>
        <v>90</v>
      </c>
      <c r="E38" s="12">
        <f>data!G39</f>
        <v>54.46</v>
      </c>
      <c r="F38" s="12">
        <f>data!H39</f>
        <v>51.02</v>
      </c>
      <c r="G38" s="12">
        <f t="shared" si="0"/>
        <v>105.48</v>
      </c>
      <c r="H38" s="11">
        <f>data!I39</f>
        <v>100</v>
      </c>
      <c r="I38" s="11">
        <f>data!K39</f>
        <v>100</v>
      </c>
      <c r="J38" s="12">
        <f>data!M39</f>
        <v>70.49</v>
      </c>
      <c r="K38" s="13">
        <f t="shared" si="1"/>
        <v>105.73499999999999</v>
      </c>
      <c r="L38" s="12">
        <f>data!N39</f>
        <v>0</v>
      </c>
      <c r="M38" s="12">
        <f>data!O39</f>
        <v>0</v>
      </c>
      <c r="N38" s="12">
        <f t="shared" si="2"/>
        <v>0</v>
      </c>
      <c r="O38" s="12">
        <f>data!P39</f>
        <v>0</v>
      </c>
      <c r="P38" s="13">
        <f t="shared" si="3"/>
        <v>0</v>
      </c>
      <c r="Q38" s="11">
        <f>data!Q39</f>
        <v>70</v>
      </c>
      <c r="R38" s="12">
        <f>data!S39</f>
        <v>0</v>
      </c>
      <c r="S38" s="13">
        <f t="shared" si="4"/>
        <v>0</v>
      </c>
    </row>
    <row r="39" spans="1:19" ht="12.75" customHeight="1">
      <c r="A39" s="2">
        <f>data!A40</f>
        <v>47</v>
      </c>
      <c r="B39" s="10" t="str">
        <f>data!B40</f>
        <v>MICHALIK Karol</v>
      </c>
      <c r="C39" s="2" t="str">
        <f>data!C40</f>
        <v>SVK</v>
      </c>
      <c r="D39" s="2">
        <f>data!E40</f>
        <v>95</v>
      </c>
      <c r="E39" s="12">
        <f>data!G40</f>
        <v>58.33</v>
      </c>
      <c r="F39" s="12">
        <f>data!H40</f>
        <v>57.73</v>
      </c>
      <c r="G39" s="12">
        <f t="shared" si="0"/>
        <v>116.06</v>
      </c>
      <c r="H39" s="11">
        <f>data!I40</f>
        <v>90</v>
      </c>
      <c r="I39" s="11">
        <f>data!K40</f>
        <v>100</v>
      </c>
      <c r="J39" s="12">
        <f>data!M40</f>
        <v>73.33</v>
      </c>
      <c r="K39" s="13">
        <f t="shared" si="1"/>
        <v>109.995</v>
      </c>
      <c r="L39" s="12">
        <f>data!N40</f>
        <v>79.18</v>
      </c>
      <c r="M39" s="12">
        <f>data!O40</f>
        <v>78.25</v>
      </c>
      <c r="N39" s="12">
        <f t="shared" si="2"/>
        <v>157.43</v>
      </c>
      <c r="O39" s="12">
        <f>data!P40</f>
        <v>100.71</v>
      </c>
      <c r="P39" s="13">
        <f t="shared" si="3"/>
        <v>151.065</v>
      </c>
      <c r="Q39" s="11">
        <f>data!Q40</f>
        <v>80</v>
      </c>
      <c r="R39" s="12">
        <f>data!S40</f>
        <v>100.22</v>
      </c>
      <c r="S39" s="13">
        <f t="shared" si="4"/>
        <v>150.32999999999998</v>
      </c>
    </row>
    <row r="40" spans="1:19" ht="12.75" customHeight="1">
      <c r="A40" s="2">
        <f>data!A41</f>
        <v>48</v>
      </c>
      <c r="B40" s="10" t="str">
        <f>data!B41</f>
        <v>LEXA Tomas</v>
      </c>
      <c r="C40" s="2" t="str">
        <f>data!C41</f>
        <v>CZE</v>
      </c>
      <c r="D40" s="2">
        <f>data!E41</f>
        <v>95</v>
      </c>
      <c r="E40" s="12">
        <f>data!G41</f>
        <v>66.36</v>
      </c>
      <c r="F40" s="12">
        <f>data!H41</f>
        <v>63.04</v>
      </c>
      <c r="G40" s="12">
        <f t="shared" si="0"/>
        <v>129.4</v>
      </c>
      <c r="H40" s="11">
        <f>data!I41</f>
        <v>96</v>
      </c>
      <c r="I40" s="11">
        <f>data!K41</f>
        <v>90</v>
      </c>
      <c r="J40" s="12">
        <f>data!M41</f>
        <v>67.31</v>
      </c>
      <c r="K40" s="13">
        <f t="shared" si="1"/>
        <v>100.965</v>
      </c>
      <c r="L40" s="12">
        <f>data!N41</f>
        <v>78.71</v>
      </c>
      <c r="M40" s="12">
        <f>data!O41</f>
        <v>75.84</v>
      </c>
      <c r="N40" s="12">
        <f t="shared" si="2"/>
        <v>154.55</v>
      </c>
      <c r="O40" s="12">
        <f>data!P41</f>
        <v>104.65</v>
      </c>
      <c r="P40" s="13">
        <f t="shared" si="3"/>
        <v>156.97500000000002</v>
      </c>
      <c r="Q40" s="11">
        <f>data!Q41</f>
        <v>65</v>
      </c>
      <c r="R40" s="12">
        <f>data!S41</f>
        <v>93.06</v>
      </c>
      <c r="S40" s="13">
        <f t="shared" si="4"/>
        <v>139.59</v>
      </c>
    </row>
    <row r="41" spans="1:19" ht="12.75" customHeight="1">
      <c r="A41" s="2">
        <f>data!A42</f>
        <v>49</v>
      </c>
      <c r="B41" s="10" t="str">
        <f>data!B42</f>
        <v>SCHWARZ Markus</v>
      </c>
      <c r="C41" s="2" t="str">
        <f>data!C42</f>
        <v>CHE</v>
      </c>
      <c r="D41" s="2">
        <f>data!E42</f>
        <v>100</v>
      </c>
      <c r="E41" s="12">
        <f>data!G42</f>
        <v>54.99</v>
      </c>
      <c r="F41" s="12">
        <f>data!H42</f>
        <v>54.46</v>
      </c>
      <c r="G41" s="12">
        <f t="shared" si="0"/>
        <v>109.45</v>
      </c>
      <c r="H41" s="11">
        <f>data!I42</f>
        <v>94</v>
      </c>
      <c r="I41" s="11">
        <f>data!K42</f>
        <v>95</v>
      </c>
      <c r="J41" s="12">
        <f>data!M42</f>
        <v>74.16</v>
      </c>
      <c r="K41" s="13">
        <f t="shared" si="1"/>
        <v>111.24</v>
      </c>
      <c r="L41" s="12">
        <f>data!N42</f>
        <v>71.45</v>
      </c>
      <c r="M41" s="12">
        <f>data!O42</f>
        <v>69.51</v>
      </c>
      <c r="N41" s="12">
        <f t="shared" si="2"/>
        <v>140.96</v>
      </c>
      <c r="O41" s="12">
        <f>data!P42</f>
        <v>0</v>
      </c>
      <c r="P41" s="13">
        <f t="shared" si="3"/>
        <v>0</v>
      </c>
      <c r="Q41" s="11">
        <f>data!Q42</f>
        <v>80</v>
      </c>
      <c r="R41" s="12">
        <f>data!S42</f>
        <v>95.62</v>
      </c>
      <c r="S41" s="13">
        <f t="shared" si="4"/>
        <v>143.43</v>
      </c>
    </row>
    <row r="42" spans="1:19" ht="12.75" customHeight="1">
      <c r="A42" s="2">
        <f>data!A43</f>
        <v>50</v>
      </c>
      <c r="B42" s="10" t="str">
        <f>data!B43</f>
        <v>STEIN Ralf</v>
      </c>
      <c r="C42" s="2" t="str">
        <f>data!C43</f>
        <v>GER</v>
      </c>
      <c r="D42" s="2">
        <f>data!E43</f>
        <v>100</v>
      </c>
      <c r="E42" s="12">
        <f>data!G43</f>
        <v>60.11</v>
      </c>
      <c r="F42" s="12">
        <f>data!H43</f>
        <v>55.94</v>
      </c>
      <c r="G42" s="12">
        <f t="shared" si="0"/>
        <v>116.05</v>
      </c>
      <c r="H42" s="11">
        <f>data!I43</f>
        <v>98</v>
      </c>
      <c r="I42" s="11">
        <f>data!K43</f>
        <v>100</v>
      </c>
      <c r="J42" s="12">
        <f>data!M43</f>
        <v>75.26</v>
      </c>
      <c r="K42" s="13">
        <f t="shared" si="1"/>
        <v>112.89000000000001</v>
      </c>
      <c r="L42" s="12">
        <f>data!N43</f>
        <v>75.32</v>
      </c>
      <c r="M42" s="12">
        <f>data!O43</f>
        <v>70.19</v>
      </c>
      <c r="N42" s="12">
        <f t="shared" si="2"/>
        <v>145.51</v>
      </c>
      <c r="O42" s="12">
        <f>data!P43</f>
        <v>104.4</v>
      </c>
      <c r="P42" s="13">
        <f t="shared" si="3"/>
        <v>156.60000000000002</v>
      </c>
      <c r="Q42" s="11">
        <f>data!Q43</f>
        <v>70</v>
      </c>
      <c r="R42" s="12">
        <f>data!S43</f>
        <v>106.77</v>
      </c>
      <c r="S42" s="13">
        <f t="shared" si="4"/>
        <v>160.155</v>
      </c>
    </row>
    <row r="43" spans="1:19" ht="12.75" customHeight="1">
      <c r="A43" s="2">
        <f>data!A44</f>
        <v>51</v>
      </c>
      <c r="B43" s="10" t="str">
        <f>data!B44</f>
        <v>BLASCO Francisco</v>
      </c>
      <c r="C43" s="2" t="str">
        <f>data!C44</f>
        <v>ESP</v>
      </c>
      <c r="D43" s="2">
        <f>data!E44</f>
        <v>60</v>
      </c>
      <c r="E43" s="12">
        <f>data!G44</f>
        <v>44.74</v>
      </c>
      <c r="F43" s="12">
        <f>data!H44</f>
        <v>39.56</v>
      </c>
      <c r="G43" s="12">
        <f t="shared" si="0"/>
        <v>84.30000000000001</v>
      </c>
      <c r="H43" s="11">
        <f>data!I44</f>
        <v>84</v>
      </c>
      <c r="I43" s="11">
        <f>data!K44</f>
        <v>85</v>
      </c>
      <c r="J43" s="12">
        <f>data!M44</f>
        <v>72.62</v>
      </c>
      <c r="K43" s="13">
        <f t="shared" si="1"/>
        <v>108.93</v>
      </c>
      <c r="L43" s="12">
        <f>data!N44</f>
        <v>41.67</v>
      </c>
      <c r="M43" s="12">
        <f>data!O44</f>
        <v>40.54</v>
      </c>
      <c r="N43" s="12">
        <f t="shared" si="2"/>
        <v>82.21000000000001</v>
      </c>
      <c r="O43" s="12">
        <f>data!P44</f>
        <v>98.34</v>
      </c>
      <c r="P43" s="13">
        <f t="shared" si="3"/>
        <v>147.51</v>
      </c>
      <c r="Q43" s="11">
        <f>data!Q44</f>
        <v>65</v>
      </c>
      <c r="R43" s="12">
        <f>data!S44</f>
        <v>99.66</v>
      </c>
      <c r="S43" s="13">
        <f t="shared" si="4"/>
        <v>149.49</v>
      </c>
    </row>
    <row r="44" spans="1:19" ht="12.75" customHeight="1">
      <c r="A44" s="2">
        <f>data!A45</f>
        <v>52</v>
      </c>
      <c r="B44" s="10" t="str">
        <f>data!B45</f>
        <v>IWAI Takayasu</v>
      </c>
      <c r="C44" s="2" t="str">
        <f>data!C45</f>
        <v>JPN</v>
      </c>
      <c r="D44" s="2">
        <f>data!E45</f>
        <v>75</v>
      </c>
      <c r="E44" s="12">
        <f>data!G45</f>
        <v>51.32</v>
      </c>
      <c r="F44" s="12">
        <f>data!H45</f>
        <v>51.22</v>
      </c>
      <c r="G44" s="12">
        <f t="shared" si="0"/>
        <v>102.53999999999999</v>
      </c>
      <c r="H44" s="11">
        <f>data!I45</f>
        <v>96</v>
      </c>
      <c r="I44" s="11">
        <f>data!K45</f>
        <v>65</v>
      </c>
      <c r="J44" s="12">
        <f>data!M45</f>
        <v>67.2</v>
      </c>
      <c r="K44" s="13">
        <f t="shared" si="1"/>
        <v>100.80000000000001</v>
      </c>
      <c r="L44" s="12">
        <f>data!N45</f>
        <v>76.8</v>
      </c>
      <c r="M44" s="12">
        <f>data!O45</f>
        <v>71.85</v>
      </c>
      <c r="N44" s="12">
        <f t="shared" si="2"/>
        <v>148.64999999999998</v>
      </c>
      <c r="O44" s="12">
        <f>data!P45</f>
        <v>100.63</v>
      </c>
      <c r="P44" s="13">
        <f t="shared" si="3"/>
        <v>150.945</v>
      </c>
      <c r="Q44" s="11">
        <f>data!Q45</f>
        <v>70</v>
      </c>
      <c r="R44" s="12">
        <f>data!S45</f>
        <v>112.6</v>
      </c>
      <c r="S44" s="13">
        <f t="shared" si="4"/>
        <v>168.89999999999998</v>
      </c>
    </row>
    <row r="45" spans="1:19" ht="12.75" customHeight="1">
      <c r="A45" s="2">
        <f>data!A46</f>
        <v>53</v>
      </c>
      <c r="B45" s="10" t="str">
        <f>data!B46</f>
        <v>LINDQUIST Mathias</v>
      </c>
      <c r="C45" s="2" t="str">
        <f>data!C46</f>
        <v>SWE</v>
      </c>
      <c r="D45" s="2">
        <f>data!E46</f>
        <v>90</v>
      </c>
      <c r="E45" s="12">
        <f>data!G46</f>
        <v>53.66</v>
      </c>
      <c r="F45" s="12">
        <f>data!H46</f>
        <v>52.15</v>
      </c>
      <c r="G45" s="12">
        <f t="shared" si="0"/>
        <v>105.81</v>
      </c>
      <c r="H45" s="11">
        <f>data!I46</f>
        <v>94</v>
      </c>
      <c r="I45" s="11">
        <f>data!K46</f>
        <v>70</v>
      </c>
      <c r="J45" s="12">
        <f>data!M46</f>
        <v>66.95</v>
      </c>
      <c r="K45" s="13">
        <f t="shared" si="1"/>
        <v>100.42500000000001</v>
      </c>
      <c r="L45" s="12">
        <f>data!N46</f>
        <v>70.24</v>
      </c>
      <c r="M45" s="12">
        <f>data!O46</f>
        <v>67.89</v>
      </c>
      <c r="N45" s="12">
        <f t="shared" si="2"/>
        <v>138.13</v>
      </c>
      <c r="O45" s="12">
        <f>data!P46</f>
        <v>82.29</v>
      </c>
      <c r="P45" s="13">
        <f t="shared" si="3"/>
        <v>123.435</v>
      </c>
      <c r="Q45" s="11">
        <f>data!Q46</f>
        <v>45</v>
      </c>
      <c r="R45" s="12">
        <f>data!S46</f>
        <v>0</v>
      </c>
      <c r="S45" s="13">
        <f t="shared" si="4"/>
        <v>0</v>
      </c>
    </row>
    <row r="46" spans="1:19" ht="12.75" customHeight="1">
      <c r="A46" s="2">
        <f>data!A47</f>
        <v>54</v>
      </c>
      <c r="B46" s="10" t="str">
        <f>data!B47</f>
        <v>TARGOSZ Włodzimierz</v>
      </c>
      <c r="C46" s="2" t="str">
        <f>data!C47</f>
        <v>POL</v>
      </c>
      <c r="D46" s="2">
        <f>data!E47</f>
        <v>90</v>
      </c>
      <c r="E46" s="12">
        <f>data!G47</f>
        <v>67.6</v>
      </c>
      <c r="F46" s="12">
        <f>data!H47</f>
        <v>63.27</v>
      </c>
      <c r="G46" s="12">
        <f t="shared" si="0"/>
        <v>130.87</v>
      </c>
      <c r="H46" s="11">
        <f>data!I47</f>
        <v>82</v>
      </c>
      <c r="I46" s="11">
        <f>data!K47</f>
        <v>80</v>
      </c>
      <c r="J46" s="12">
        <f>data!M47</f>
        <v>77.9</v>
      </c>
      <c r="K46" s="13">
        <f t="shared" si="1"/>
        <v>116.85000000000001</v>
      </c>
      <c r="L46" s="12">
        <f>data!N47</f>
        <v>76.32</v>
      </c>
      <c r="M46" s="12">
        <f>data!O47</f>
        <v>75.64</v>
      </c>
      <c r="N46" s="12">
        <f t="shared" si="2"/>
        <v>151.95999999999998</v>
      </c>
      <c r="O46" s="12">
        <f>data!P47</f>
        <v>109.93</v>
      </c>
      <c r="P46" s="13">
        <f t="shared" si="3"/>
        <v>164.895</v>
      </c>
      <c r="Q46" s="11">
        <f>data!Q47</f>
        <v>85</v>
      </c>
      <c r="R46" s="12">
        <f>data!S47</f>
        <v>113.34</v>
      </c>
      <c r="S46" s="13">
        <f t="shared" si="4"/>
        <v>170.01</v>
      </c>
    </row>
    <row r="47" spans="1:19" ht="12.75" customHeight="1">
      <c r="A47" s="2">
        <f>data!A48</f>
        <v>55</v>
      </c>
      <c r="B47" s="10" t="str">
        <f>data!B48</f>
        <v>VAITOSKA Pranas</v>
      </c>
      <c r="C47" s="2" t="str">
        <f>data!C48</f>
        <v>LIT</v>
      </c>
      <c r="D47" s="2">
        <f>data!E48</f>
        <v>85</v>
      </c>
      <c r="E47" s="12">
        <f>data!G48</f>
        <v>44.27</v>
      </c>
      <c r="F47" s="12">
        <f>data!H48</f>
        <v>41.86</v>
      </c>
      <c r="G47" s="12">
        <f t="shared" si="0"/>
        <v>86.13</v>
      </c>
      <c r="H47" s="11">
        <f>data!I48</f>
        <v>80</v>
      </c>
      <c r="I47" s="11">
        <f>data!K48</f>
        <v>50</v>
      </c>
      <c r="J47" s="12">
        <f>data!M48</f>
        <v>59.52</v>
      </c>
      <c r="K47" s="13">
        <f t="shared" si="1"/>
        <v>89.28</v>
      </c>
      <c r="L47" s="12">
        <f>data!N48</f>
        <v>0</v>
      </c>
      <c r="M47" s="12">
        <f>data!O48</f>
        <v>0</v>
      </c>
      <c r="N47" s="12">
        <f t="shared" si="2"/>
        <v>0</v>
      </c>
      <c r="O47" s="12">
        <f>data!P48</f>
        <v>0</v>
      </c>
      <c r="P47" s="13">
        <f t="shared" si="3"/>
        <v>0</v>
      </c>
      <c r="Q47" s="11">
        <f>data!Q48</f>
        <v>0</v>
      </c>
      <c r="R47" s="12">
        <f>data!S48</f>
        <v>0</v>
      </c>
      <c r="S47" s="13">
        <f t="shared" si="4"/>
        <v>0</v>
      </c>
    </row>
    <row r="48" spans="1:19" ht="12.75" customHeight="1">
      <c r="A48" s="2">
        <f>data!A49</f>
        <v>61</v>
      </c>
      <c r="B48" s="10" t="str">
        <f>data!B49</f>
        <v>LEXA Patrik</v>
      </c>
      <c r="C48" s="2" t="str">
        <f>data!C49</f>
        <v>CZE</v>
      </c>
      <c r="D48" s="2">
        <f>data!E49</f>
        <v>100</v>
      </c>
      <c r="E48" s="12">
        <f>data!G49</f>
        <v>60.72</v>
      </c>
      <c r="F48" s="12">
        <f>data!H49</f>
        <v>60.58</v>
      </c>
      <c r="G48" s="12">
        <f t="shared" si="0"/>
        <v>121.3</v>
      </c>
      <c r="H48" s="11">
        <f>data!I49</f>
        <v>100</v>
      </c>
      <c r="I48" s="11">
        <f>data!K49</f>
        <v>100</v>
      </c>
      <c r="J48" s="12">
        <f>data!M49</f>
        <v>79.87</v>
      </c>
      <c r="K48" s="13">
        <f t="shared" si="1"/>
        <v>119.805</v>
      </c>
      <c r="L48" s="12">
        <f>data!N49</f>
        <v>80.47</v>
      </c>
      <c r="M48" s="12">
        <f>data!O49</f>
        <v>78.03</v>
      </c>
      <c r="N48" s="12">
        <f t="shared" si="2"/>
        <v>158.5</v>
      </c>
      <c r="O48" s="12">
        <f>data!P49</f>
        <v>101.63</v>
      </c>
      <c r="P48" s="13">
        <f t="shared" si="3"/>
        <v>152.445</v>
      </c>
      <c r="Q48" s="11">
        <f>data!Q49</f>
        <v>75</v>
      </c>
      <c r="R48" s="12">
        <f>data!S49</f>
        <v>93.22</v>
      </c>
      <c r="S48" s="13">
        <f t="shared" si="4"/>
        <v>139.82999999999998</v>
      </c>
    </row>
    <row r="49" spans="1:19" ht="12.75" customHeight="1">
      <c r="A49" s="2">
        <f>data!A50</f>
        <v>62</v>
      </c>
      <c r="B49" s="10" t="str">
        <f>data!B50</f>
        <v>ZORKO Bruno</v>
      </c>
      <c r="C49" s="2" t="str">
        <f>data!C50</f>
        <v>SLO</v>
      </c>
      <c r="D49" s="2">
        <f>data!E50</f>
        <v>80</v>
      </c>
      <c r="E49" s="12">
        <f>data!G50</f>
        <v>52.3</v>
      </c>
      <c r="F49" s="12">
        <f>data!H50</f>
        <v>52.05</v>
      </c>
      <c r="G49" s="12">
        <f t="shared" si="0"/>
        <v>104.35</v>
      </c>
      <c r="H49" s="11">
        <f>data!I50</f>
        <v>88</v>
      </c>
      <c r="I49" s="11">
        <f>data!K50</f>
        <v>55</v>
      </c>
      <c r="J49" s="12">
        <f>data!M50</f>
        <v>41.2</v>
      </c>
      <c r="K49" s="13">
        <f t="shared" si="1"/>
        <v>61.800000000000004</v>
      </c>
      <c r="L49" s="12">
        <f>data!N50</f>
        <v>0</v>
      </c>
      <c r="M49" s="12">
        <f>data!O50</f>
        <v>0</v>
      </c>
      <c r="N49" s="12">
        <f t="shared" si="2"/>
        <v>0</v>
      </c>
      <c r="O49" s="12">
        <f>data!P50</f>
        <v>0</v>
      </c>
      <c r="P49" s="13">
        <f t="shared" si="3"/>
        <v>0</v>
      </c>
      <c r="Q49" s="11">
        <f>data!Q50</f>
        <v>0</v>
      </c>
      <c r="R49" s="12">
        <f>data!S50</f>
        <v>0</v>
      </c>
      <c r="S49" s="13">
        <f t="shared" si="4"/>
        <v>0</v>
      </c>
    </row>
    <row r="50" spans="1:19" ht="12.75" customHeight="1">
      <c r="A50" s="2">
        <f>data!A51</f>
        <v>63</v>
      </c>
      <c r="B50" s="10" t="str">
        <f>data!B51</f>
        <v>BAQUE Rafael</v>
      </c>
      <c r="C50" s="2" t="str">
        <f>data!C51</f>
        <v>ESP</v>
      </c>
      <c r="D50" s="2">
        <f>data!E51</f>
        <v>85</v>
      </c>
      <c r="E50" s="12">
        <f>data!G51</f>
        <v>48.64</v>
      </c>
      <c r="F50" s="12">
        <f>data!H51</f>
        <v>46.83</v>
      </c>
      <c r="G50" s="12">
        <f t="shared" si="0"/>
        <v>95.47</v>
      </c>
      <c r="H50" s="11">
        <f>data!I51</f>
        <v>76</v>
      </c>
      <c r="I50" s="11">
        <f>data!K51</f>
        <v>65</v>
      </c>
      <c r="J50" s="12">
        <f>data!M51</f>
        <v>75.76</v>
      </c>
      <c r="K50" s="13">
        <f t="shared" si="1"/>
        <v>113.64000000000001</v>
      </c>
      <c r="L50" s="12">
        <f>data!N51</f>
        <v>75.95</v>
      </c>
      <c r="M50" s="12">
        <f>data!O51</f>
        <v>71.14</v>
      </c>
      <c r="N50" s="12">
        <f t="shared" si="2"/>
        <v>147.09</v>
      </c>
      <c r="O50" s="12">
        <f>data!P51</f>
        <v>105.93</v>
      </c>
      <c r="P50" s="13">
        <f t="shared" si="3"/>
        <v>158.895</v>
      </c>
      <c r="Q50" s="11">
        <f>data!Q51</f>
        <v>60</v>
      </c>
      <c r="R50" s="12">
        <f>data!S51</f>
        <v>98.55</v>
      </c>
      <c r="S50" s="13">
        <f t="shared" si="4"/>
        <v>147.825</v>
      </c>
    </row>
    <row r="51" spans="1:19" ht="12.75" customHeight="1">
      <c r="A51" s="2">
        <f>data!A52</f>
        <v>64</v>
      </c>
      <c r="B51" s="10" t="str">
        <f>data!B52</f>
        <v>KUZA Jacek</v>
      </c>
      <c r="C51" s="2" t="str">
        <f>data!C52</f>
        <v>POL</v>
      </c>
      <c r="D51" s="2">
        <f>data!E52</f>
        <v>100</v>
      </c>
      <c r="E51" s="12">
        <f>data!G52</f>
        <v>60.25</v>
      </c>
      <c r="F51" s="12">
        <f>data!H52</f>
        <v>58.64</v>
      </c>
      <c r="G51" s="12">
        <f t="shared" si="0"/>
        <v>118.89</v>
      </c>
      <c r="H51" s="11">
        <f>data!I52</f>
        <v>96</v>
      </c>
      <c r="I51" s="11">
        <f>data!K52</f>
        <v>95</v>
      </c>
      <c r="J51" s="12">
        <f>data!M52</f>
        <v>75.67</v>
      </c>
      <c r="K51" s="13">
        <f t="shared" si="1"/>
        <v>113.505</v>
      </c>
      <c r="L51" s="12">
        <f>data!N52</f>
        <v>76.98</v>
      </c>
      <c r="M51" s="12">
        <f>data!O52</f>
        <v>76.78</v>
      </c>
      <c r="N51" s="12">
        <f t="shared" si="2"/>
        <v>153.76</v>
      </c>
      <c r="O51" s="12">
        <f>data!P52</f>
        <v>105.43</v>
      </c>
      <c r="P51" s="13">
        <f t="shared" si="3"/>
        <v>158.145</v>
      </c>
      <c r="Q51" s="11">
        <f>data!Q52</f>
        <v>65</v>
      </c>
      <c r="R51" s="12">
        <f>data!S52</f>
        <v>110.34</v>
      </c>
      <c r="S51" s="13">
        <f t="shared" si="4"/>
        <v>165.51</v>
      </c>
    </row>
    <row r="52" spans="1:19" ht="12.75" customHeight="1">
      <c r="A52" s="2">
        <f>data!A53</f>
        <v>65</v>
      </c>
      <c r="B52" s="10" t="str">
        <f>data!B53</f>
        <v>KARLSEN Rolf-Magne</v>
      </c>
      <c r="C52" s="2" t="str">
        <f>data!C53</f>
        <v>NOR</v>
      </c>
      <c r="D52" s="2">
        <f>data!E53</f>
        <v>90</v>
      </c>
      <c r="E52" s="12">
        <f>data!G53</f>
        <v>56.46</v>
      </c>
      <c r="F52" s="12">
        <f>data!H53</f>
        <v>53.39</v>
      </c>
      <c r="G52" s="12">
        <f t="shared" si="0"/>
        <v>109.85</v>
      </c>
      <c r="H52" s="11">
        <f>data!I53</f>
        <v>84</v>
      </c>
      <c r="I52" s="11">
        <f>data!K53</f>
        <v>65</v>
      </c>
      <c r="J52" s="12">
        <f>data!M53</f>
        <v>68.64</v>
      </c>
      <c r="K52" s="13">
        <f t="shared" si="1"/>
        <v>102.96000000000001</v>
      </c>
      <c r="L52" s="12">
        <f>data!N53</f>
        <v>65.72</v>
      </c>
      <c r="M52" s="12">
        <f>data!O53</f>
        <v>61.86</v>
      </c>
      <c r="N52" s="12">
        <f t="shared" si="2"/>
        <v>127.58</v>
      </c>
      <c r="O52" s="12">
        <f>data!P53</f>
        <v>101.47</v>
      </c>
      <c r="P52" s="13">
        <f t="shared" si="3"/>
        <v>152.20499999999998</v>
      </c>
      <c r="Q52" s="11">
        <f>data!Q53</f>
        <v>0</v>
      </c>
      <c r="R52" s="12">
        <f>data!S53</f>
        <v>0</v>
      </c>
      <c r="S52" s="13">
        <f t="shared" si="4"/>
        <v>0</v>
      </c>
    </row>
    <row r="53" spans="1:19" ht="12.75" customHeight="1">
      <c r="A53" s="2">
        <f>data!A54</f>
        <v>66</v>
      </c>
      <c r="B53" s="10" t="str">
        <f>data!B54</f>
        <v>VISSER Wibold</v>
      </c>
      <c r="C53" s="2" t="str">
        <f>data!C54</f>
        <v>GER</v>
      </c>
      <c r="D53" s="2">
        <f>data!E54</f>
        <v>95</v>
      </c>
      <c r="E53" s="12">
        <f>data!G54</f>
        <v>60.69</v>
      </c>
      <c r="F53" s="12">
        <f>data!H54</f>
        <v>56.41</v>
      </c>
      <c r="G53" s="12">
        <f t="shared" si="0"/>
        <v>117.1</v>
      </c>
      <c r="H53" s="11">
        <f>data!I54</f>
        <v>92</v>
      </c>
      <c r="I53" s="11">
        <f>data!K54</f>
        <v>95</v>
      </c>
      <c r="J53" s="12">
        <f>data!M54</f>
        <v>75.66</v>
      </c>
      <c r="K53" s="13">
        <f t="shared" si="1"/>
        <v>113.49</v>
      </c>
      <c r="L53" s="12">
        <f>data!N54</f>
        <v>78.18</v>
      </c>
      <c r="M53" s="12">
        <f>data!O54</f>
        <v>73.17</v>
      </c>
      <c r="N53" s="12">
        <f t="shared" si="2"/>
        <v>151.35000000000002</v>
      </c>
      <c r="O53" s="12">
        <f>data!P54</f>
        <v>111.57</v>
      </c>
      <c r="P53" s="13">
        <f t="shared" si="3"/>
        <v>167.355</v>
      </c>
      <c r="Q53" s="11">
        <f>data!Q54</f>
        <v>0</v>
      </c>
      <c r="R53" s="12">
        <f>data!S54</f>
        <v>0</v>
      </c>
      <c r="S53" s="13">
        <f t="shared" si="4"/>
        <v>0</v>
      </c>
    </row>
    <row r="54" spans="1:19" ht="12.75" customHeight="1">
      <c r="A54" s="2">
        <f>data!A55</f>
        <v>67</v>
      </c>
      <c r="B54" s="10" t="str">
        <f>data!B55</f>
        <v>ROMANOVSKIS Aleksandras</v>
      </c>
      <c r="C54" s="2" t="str">
        <f>data!C55</f>
        <v>LIT</v>
      </c>
      <c r="D54" s="2">
        <f>data!E55</f>
        <v>100</v>
      </c>
      <c r="E54" s="12">
        <f>data!G55</f>
        <v>40.25</v>
      </c>
      <c r="F54" s="12">
        <f>data!H55</f>
        <v>39.86</v>
      </c>
      <c r="G54" s="12">
        <f t="shared" si="0"/>
        <v>80.11</v>
      </c>
      <c r="H54" s="11">
        <f>data!I55</f>
        <v>86</v>
      </c>
      <c r="I54" s="11">
        <f>data!K55</f>
        <v>90</v>
      </c>
      <c r="J54" s="12">
        <f>data!M55</f>
        <v>71.67</v>
      </c>
      <c r="K54" s="13">
        <f t="shared" si="1"/>
        <v>107.505</v>
      </c>
      <c r="L54" s="12">
        <f>data!N55</f>
        <v>0</v>
      </c>
      <c r="M54" s="12">
        <f>data!O55</f>
        <v>0</v>
      </c>
      <c r="N54" s="12">
        <f t="shared" si="2"/>
        <v>0</v>
      </c>
      <c r="O54" s="12">
        <f>data!P55</f>
        <v>0</v>
      </c>
      <c r="P54" s="13">
        <f t="shared" si="3"/>
        <v>0</v>
      </c>
      <c r="Q54" s="11">
        <f>data!Q55</f>
        <v>0</v>
      </c>
      <c r="R54" s="12">
        <f>data!S55</f>
        <v>0</v>
      </c>
      <c r="S54" s="13">
        <f t="shared" si="4"/>
        <v>0</v>
      </c>
    </row>
    <row r="55" spans="1:19" ht="12.75" customHeight="1">
      <c r="A55" s="2">
        <f>data!A56</f>
        <v>68</v>
      </c>
      <c r="B55" s="10" t="str">
        <f>data!B56</f>
        <v>GRUNIGER Freddi</v>
      </c>
      <c r="C55" s="2" t="str">
        <f>data!C56</f>
        <v>CHE</v>
      </c>
      <c r="D55" s="2">
        <f>data!E56</f>
        <v>90</v>
      </c>
      <c r="E55" s="12">
        <f>data!G56</f>
        <v>51.62</v>
      </c>
      <c r="F55" s="12">
        <f>data!H56</f>
        <v>50.96</v>
      </c>
      <c r="G55" s="12">
        <f t="shared" si="0"/>
        <v>102.58</v>
      </c>
      <c r="H55" s="11">
        <f>data!I56</f>
        <v>84</v>
      </c>
      <c r="I55" s="11">
        <f>data!K56</f>
        <v>65</v>
      </c>
      <c r="J55" s="12">
        <f>data!M56</f>
        <v>65.85</v>
      </c>
      <c r="K55" s="13">
        <f t="shared" si="1"/>
        <v>98.77499999999999</v>
      </c>
      <c r="L55" s="12">
        <f>data!N56</f>
        <v>74.45</v>
      </c>
      <c r="M55" s="12">
        <f>data!O56</f>
        <v>73.05</v>
      </c>
      <c r="N55" s="12">
        <f t="shared" si="2"/>
        <v>147.5</v>
      </c>
      <c r="O55" s="12">
        <f>data!P56</f>
        <v>102.36</v>
      </c>
      <c r="P55" s="13">
        <f t="shared" si="3"/>
        <v>153.54</v>
      </c>
      <c r="Q55" s="11">
        <f>data!Q56</f>
        <v>60</v>
      </c>
      <c r="R55" s="12">
        <f>data!S56</f>
        <v>97.31</v>
      </c>
      <c r="S55" s="13">
        <f t="shared" si="4"/>
        <v>145.965</v>
      </c>
    </row>
    <row r="56" spans="1:19" ht="12.75" customHeight="1">
      <c r="A56" s="2">
        <f>data!A57</f>
        <v>69</v>
      </c>
      <c r="B56" s="10" t="str">
        <f>data!B57</f>
        <v>KONKOL Pavol</v>
      </c>
      <c r="C56" s="2" t="str">
        <f>data!C57</f>
        <v>SVK</v>
      </c>
      <c r="D56" s="2">
        <f>data!E57</f>
        <v>95</v>
      </c>
      <c r="E56" s="12">
        <f>data!G57</f>
        <v>54.96</v>
      </c>
      <c r="F56" s="12">
        <f>data!H57</f>
        <v>53.03</v>
      </c>
      <c r="G56" s="12">
        <f t="shared" si="0"/>
        <v>107.99000000000001</v>
      </c>
      <c r="H56" s="11">
        <f>data!I57</f>
        <v>84</v>
      </c>
      <c r="I56" s="11">
        <f>data!K57</f>
        <v>85</v>
      </c>
      <c r="J56" s="12">
        <f>data!M57</f>
        <v>78.69</v>
      </c>
      <c r="K56" s="13">
        <f t="shared" si="1"/>
        <v>118.035</v>
      </c>
      <c r="L56" s="12">
        <f>data!N57</f>
        <v>66.4</v>
      </c>
      <c r="M56" s="12">
        <f>data!O57</f>
        <v>66.08</v>
      </c>
      <c r="N56" s="12">
        <f t="shared" si="2"/>
        <v>132.48000000000002</v>
      </c>
      <c r="O56" s="12">
        <f>data!P57</f>
        <v>107.9</v>
      </c>
      <c r="P56" s="13">
        <f t="shared" si="3"/>
        <v>161.85000000000002</v>
      </c>
      <c r="Q56" s="11">
        <f>data!Q57</f>
        <v>35</v>
      </c>
      <c r="R56" s="12">
        <f>data!S57</f>
        <v>109.59</v>
      </c>
      <c r="S56" s="13">
        <f t="shared" si="4"/>
        <v>164.385</v>
      </c>
    </row>
    <row r="57" spans="1:19" ht="12.75" customHeight="1">
      <c r="A57" s="2">
        <f>data!A58</f>
        <v>70</v>
      </c>
      <c r="B57" s="10" t="str">
        <f>data!B58</f>
        <v>HASSING Peter</v>
      </c>
      <c r="C57" s="2" t="str">
        <f>data!C58</f>
        <v>CHE</v>
      </c>
      <c r="D57" s="2">
        <f>data!E58</f>
        <v>90</v>
      </c>
      <c r="E57" s="12">
        <f>data!G58</f>
        <v>51.77</v>
      </c>
      <c r="F57" s="12">
        <f>data!H58</f>
        <v>48.77</v>
      </c>
      <c r="G57" s="12">
        <f>SUM(E57:F57)</f>
        <v>100.54</v>
      </c>
      <c r="H57" s="11">
        <f>data!I58</f>
        <v>94</v>
      </c>
      <c r="I57" s="11">
        <f>data!K58</f>
        <v>85</v>
      </c>
      <c r="J57" s="12">
        <f>data!M58</f>
        <v>55.43</v>
      </c>
      <c r="K57" s="13">
        <f t="shared" si="1"/>
        <v>83.145</v>
      </c>
      <c r="L57" s="12">
        <f>data!N58</f>
        <v>65.26</v>
      </c>
      <c r="M57" s="12">
        <f>data!O58</f>
        <v>64.88</v>
      </c>
      <c r="N57" s="12">
        <f>SUM(L57:M57)</f>
        <v>130.14</v>
      </c>
      <c r="O57" s="12">
        <f>data!P58</f>
        <v>91.72</v>
      </c>
      <c r="P57" s="13">
        <f t="shared" si="3"/>
        <v>137.57999999999998</v>
      </c>
      <c r="Q57" s="11">
        <f>data!Q58</f>
        <v>50</v>
      </c>
      <c r="R57" s="12">
        <f>data!S58</f>
        <v>90.33</v>
      </c>
      <c r="S57" s="13">
        <f t="shared" si="4"/>
        <v>135.495</v>
      </c>
    </row>
    <row r="58" spans="1:19" ht="12.75" customHeight="1">
      <c r="A58" s="2">
        <f>data!A59</f>
        <v>76</v>
      </c>
      <c r="B58" s="10" t="str">
        <f>data!B59</f>
        <v>CAILLAU Pierre</v>
      </c>
      <c r="C58" s="2" t="str">
        <f>data!C59</f>
        <v>FRA</v>
      </c>
      <c r="D58" s="2">
        <f>data!E59</f>
        <v>60</v>
      </c>
      <c r="E58" s="12">
        <f>data!G59</f>
        <v>39.3</v>
      </c>
      <c r="F58" s="12">
        <f>data!H59</f>
        <v>37.87</v>
      </c>
      <c r="G58" s="12">
        <f t="shared" si="0"/>
        <v>77.16999999999999</v>
      </c>
      <c r="H58" s="11">
        <f>data!I59</f>
        <v>60</v>
      </c>
      <c r="I58" s="11">
        <f>data!K59</f>
        <v>55</v>
      </c>
      <c r="J58" s="12">
        <f>data!M59</f>
        <v>55.92</v>
      </c>
      <c r="K58" s="13">
        <f t="shared" si="1"/>
        <v>83.88</v>
      </c>
      <c r="L58" s="12">
        <f>data!N59</f>
        <v>0</v>
      </c>
      <c r="M58" s="12">
        <f>data!O59</f>
        <v>0</v>
      </c>
      <c r="N58" s="12">
        <f t="shared" si="2"/>
        <v>0</v>
      </c>
      <c r="O58" s="12">
        <f>data!P59</f>
        <v>0</v>
      </c>
      <c r="P58" s="13">
        <f t="shared" si="3"/>
        <v>0</v>
      </c>
      <c r="Q58" s="11">
        <f>data!Q59</f>
        <v>25</v>
      </c>
      <c r="R58" s="12">
        <f>data!S59</f>
        <v>0</v>
      </c>
      <c r="S58" s="13">
        <f t="shared" si="4"/>
        <v>0</v>
      </c>
    </row>
    <row r="59" spans="1:19" ht="12.75" customHeight="1">
      <c r="A59" s="2">
        <f>data!A60</f>
        <v>77</v>
      </c>
      <c r="B59" s="10" t="str">
        <f>data!B60</f>
        <v>KLAUSLER Markus</v>
      </c>
      <c r="C59" s="2" t="str">
        <f>data!C60</f>
        <v>CHE</v>
      </c>
      <c r="D59" s="2">
        <f>data!E60</f>
        <v>95</v>
      </c>
      <c r="E59" s="12">
        <f>data!G60</f>
        <v>47.93</v>
      </c>
      <c r="F59" s="12">
        <f>data!H60</f>
        <v>47.31</v>
      </c>
      <c r="G59" s="12">
        <f t="shared" si="0"/>
        <v>95.24000000000001</v>
      </c>
      <c r="H59" s="11">
        <f>data!I60</f>
        <v>100</v>
      </c>
      <c r="I59" s="11">
        <f>data!K60</f>
        <v>100</v>
      </c>
      <c r="J59" s="12">
        <f>data!M60</f>
        <v>72.32</v>
      </c>
      <c r="K59" s="13">
        <f t="shared" si="1"/>
        <v>108.47999999999999</v>
      </c>
      <c r="L59" s="12">
        <f>data!N60</f>
        <v>80.39</v>
      </c>
      <c r="M59" s="12">
        <f>data!O60</f>
        <v>74.99</v>
      </c>
      <c r="N59" s="12">
        <f t="shared" si="2"/>
        <v>155.38</v>
      </c>
      <c r="O59" s="12">
        <f>data!P60</f>
        <v>105.08</v>
      </c>
      <c r="P59" s="13">
        <f t="shared" si="3"/>
        <v>157.62</v>
      </c>
      <c r="Q59" s="11">
        <f>data!Q60</f>
        <v>90</v>
      </c>
      <c r="R59" s="12">
        <f>data!S60</f>
        <v>116.1</v>
      </c>
      <c r="S59" s="13">
        <f t="shared" si="4"/>
        <v>174.14999999999998</v>
      </c>
    </row>
    <row r="60" spans="1:19" ht="12.75" customHeight="1">
      <c r="A60" s="2">
        <f>data!A61</f>
        <v>78</v>
      </c>
      <c r="B60" s="10" t="str">
        <f>data!B61</f>
        <v>SAKURAI Akihiko</v>
      </c>
      <c r="C60" s="2" t="str">
        <f>data!C61</f>
        <v>JPN</v>
      </c>
      <c r="D60" s="2">
        <f>data!E61</f>
        <v>85</v>
      </c>
      <c r="E60" s="12">
        <f>data!G61</f>
        <v>51.28</v>
      </c>
      <c r="F60" s="12">
        <f>data!H61</f>
        <v>49.66</v>
      </c>
      <c r="G60" s="12">
        <f t="shared" si="0"/>
        <v>100.94</v>
      </c>
      <c r="H60" s="11">
        <f>data!I61</f>
        <v>100</v>
      </c>
      <c r="I60" s="11">
        <f>data!K61</f>
        <v>90</v>
      </c>
      <c r="J60" s="12">
        <f>data!M61</f>
        <v>66.51</v>
      </c>
      <c r="K60" s="13">
        <f t="shared" si="1"/>
        <v>99.76500000000001</v>
      </c>
      <c r="L60" s="12">
        <f>data!N61</f>
        <v>61.35</v>
      </c>
      <c r="M60" s="12">
        <f>data!O61</f>
        <v>60.25</v>
      </c>
      <c r="N60" s="12">
        <f t="shared" si="2"/>
        <v>121.6</v>
      </c>
      <c r="O60" s="12">
        <f>data!P61</f>
        <v>89.25</v>
      </c>
      <c r="P60" s="13">
        <f t="shared" si="3"/>
        <v>133.875</v>
      </c>
      <c r="Q60" s="11">
        <f>data!Q61</f>
        <v>65</v>
      </c>
      <c r="R60" s="12">
        <f>data!S61</f>
        <v>90.6</v>
      </c>
      <c r="S60" s="13">
        <f t="shared" si="4"/>
        <v>135.89999999999998</v>
      </c>
    </row>
    <row r="61" spans="1:19" ht="12.75" customHeight="1">
      <c r="A61" s="2">
        <f>data!A62</f>
        <v>79</v>
      </c>
      <c r="B61" s="10" t="str">
        <f>data!B62</f>
        <v>MILLER Andy</v>
      </c>
      <c r="C61" s="2" t="str">
        <f>data!C62</f>
        <v>GBR</v>
      </c>
      <c r="D61" s="2">
        <f>data!E62</f>
        <v>0</v>
      </c>
      <c r="E61" s="12">
        <f>data!G62</f>
        <v>43.74</v>
      </c>
      <c r="F61" s="12">
        <f>data!H62</f>
        <v>42.07</v>
      </c>
      <c r="G61" s="12">
        <f t="shared" si="0"/>
        <v>85.81</v>
      </c>
      <c r="H61" s="11">
        <f>data!I62</f>
        <v>0</v>
      </c>
      <c r="I61" s="11">
        <f>data!K62</f>
        <v>0</v>
      </c>
      <c r="J61" s="12">
        <f>data!M62</f>
        <v>67.81</v>
      </c>
      <c r="K61" s="13">
        <f t="shared" si="1"/>
        <v>101.715</v>
      </c>
      <c r="L61" s="12">
        <f>data!N62</f>
        <v>60.32</v>
      </c>
      <c r="M61" s="12">
        <f>data!O62</f>
        <v>56.99</v>
      </c>
      <c r="N61" s="12">
        <f t="shared" si="2"/>
        <v>117.31</v>
      </c>
      <c r="O61" s="12">
        <f>data!P62</f>
        <v>0</v>
      </c>
      <c r="P61" s="13">
        <f t="shared" si="3"/>
        <v>0</v>
      </c>
      <c r="Q61" s="11">
        <f>data!Q62</f>
        <v>0</v>
      </c>
      <c r="R61" s="12">
        <f>data!S62</f>
        <v>104.67</v>
      </c>
      <c r="S61" s="13">
        <f t="shared" si="4"/>
        <v>157.005</v>
      </c>
    </row>
    <row r="62" spans="1:19" ht="12.75" customHeight="1">
      <c r="A62" s="2">
        <f>data!A63</f>
        <v>80</v>
      </c>
      <c r="B62" s="10" t="str">
        <f>data!B63</f>
        <v>NAHLIK Rastislav</v>
      </c>
      <c r="C62" s="2" t="str">
        <f>data!C63</f>
        <v>SVK</v>
      </c>
      <c r="D62" s="2">
        <f>data!E63</f>
        <v>85</v>
      </c>
      <c r="E62" s="12">
        <f>data!G63</f>
        <v>52.92</v>
      </c>
      <c r="F62" s="12">
        <f>data!H63</f>
        <v>50.85</v>
      </c>
      <c r="G62" s="12">
        <f t="shared" si="0"/>
        <v>103.77000000000001</v>
      </c>
      <c r="H62" s="11">
        <f>data!I63</f>
        <v>90</v>
      </c>
      <c r="I62" s="11">
        <f>data!K63</f>
        <v>85</v>
      </c>
      <c r="J62" s="12">
        <f>data!M63</f>
        <v>70.73</v>
      </c>
      <c r="K62" s="13">
        <f t="shared" si="1"/>
        <v>106.095</v>
      </c>
      <c r="L62" s="12">
        <f>data!N63</f>
        <v>68.07</v>
      </c>
      <c r="M62" s="12">
        <f>data!O63</f>
        <v>64.9</v>
      </c>
      <c r="N62" s="12">
        <f t="shared" si="2"/>
        <v>132.97</v>
      </c>
      <c r="O62" s="12">
        <f>data!P63</f>
        <v>100.09</v>
      </c>
      <c r="P62" s="13">
        <f t="shared" si="3"/>
        <v>150.135</v>
      </c>
      <c r="Q62" s="11">
        <f>data!Q63</f>
        <v>0</v>
      </c>
      <c r="R62" s="12">
        <f>data!S63</f>
        <v>0</v>
      </c>
      <c r="S62" s="13">
        <f t="shared" si="4"/>
        <v>0</v>
      </c>
    </row>
    <row r="63" spans="1:19" ht="12.75" customHeight="1">
      <c r="A63" s="2">
        <f>data!A64</f>
        <v>81</v>
      </c>
      <c r="B63" s="10" t="str">
        <f>data!B64</f>
        <v>MEINDL Harald</v>
      </c>
      <c r="C63" s="2" t="str">
        <f>data!C64</f>
        <v>AUT</v>
      </c>
      <c r="D63" s="2">
        <f>data!E64</f>
        <v>85</v>
      </c>
      <c r="E63" s="12">
        <f>data!G64</f>
        <v>50.4</v>
      </c>
      <c r="F63" s="12">
        <f>data!H64</f>
        <v>49.9</v>
      </c>
      <c r="G63" s="12">
        <f t="shared" si="0"/>
        <v>100.3</v>
      </c>
      <c r="H63" s="11">
        <f>data!I64</f>
        <v>96</v>
      </c>
      <c r="I63" s="11">
        <f>data!K64</f>
        <v>90</v>
      </c>
      <c r="J63" s="12">
        <f>data!M64</f>
        <v>57.24</v>
      </c>
      <c r="K63" s="13">
        <f t="shared" si="1"/>
        <v>85.86</v>
      </c>
      <c r="L63" s="12">
        <f>data!N64</f>
        <v>0</v>
      </c>
      <c r="M63" s="12">
        <f>data!O64</f>
        <v>0</v>
      </c>
      <c r="N63" s="12">
        <f t="shared" si="2"/>
        <v>0</v>
      </c>
      <c r="O63" s="12">
        <f>data!P64</f>
        <v>0</v>
      </c>
      <c r="P63" s="13">
        <f t="shared" si="3"/>
        <v>0</v>
      </c>
      <c r="Q63" s="11">
        <f>data!Q64</f>
        <v>0</v>
      </c>
      <c r="R63" s="12">
        <f>data!S64</f>
        <v>0</v>
      </c>
      <c r="S63" s="13">
        <f t="shared" si="4"/>
        <v>0</v>
      </c>
    </row>
    <row r="64" spans="1:19" ht="12.75" customHeight="1">
      <c r="A64" s="2">
        <f>data!A65</f>
        <v>82</v>
      </c>
      <c r="B64" s="10" t="str">
        <f>data!B65</f>
        <v>NOKLEBERG Martin</v>
      </c>
      <c r="C64" s="2" t="str">
        <f>data!C65</f>
        <v>NOR</v>
      </c>
      <c r="D64" s="2">
        <f>data!E65</f>
        <v>85</v>
      </c>
      <c r="E64" s="12">
        <f>data!G65</f>
        <v>56.49</v>
      </c>
      <c r="F64" s="12">
        <f>data!H65</f>
        <v>51.58</v>
      </c>
      <c r="G64" s="12">
        <f t="shared" si="0"/>
        <v>108.07</v>
      </c>
      <c r="H64" s="11">
        <f>data!I65</f>
        <v>92</v>
      </c>
      <c r="I64" s="11">
        <f>data!K65</f>
        <v>70</v>
      </c>
      <c r="J64" s="12">
        <f>data!M65</f>
        <v>74.44</v>
      </c>
      <c r="K64" s="13">
        <f t="shared" si="1"/>
        <v>111.66</v>
      </c>
      <c r="L64" s="12">
        <f>data!N65</f>
        <v>75.62</v>
      </c>
      <c r="M64" s="12">
        <f>data!O65</f>
        <v>73.76</v>
      </c>
      <c r="N64" s="12">
        <f t="shared" si="2"/>
        <v>149.38</v>
      </c>
      <c r="O64" s="12">
        <f>data!P65</f>
        <v>0</v>
      </c>
      <c r="P64" s="13">
        <f t="shared" si="3"/>
        <v>0</v>
      </c>
      <c r="Q64" s="11">
        <f>data!Q65</f>
        <v>0</v>
      </c>
      <c r="R64" s="12">
        <f>data!S65</f>
        <v>0</v>
      </c>
      <c r="S64" s="13">
        <f t="shared" si="4"/>
        <v>0</v>
      </c>
    </row>
    <row r="65" spans="1:19" ht="12.75" customHeight="1">
      <c r="A65" s="2">
        <f>data!A66</f>
        <v>83</v>
      </c>
      <c r="B65" s="10" t="str">
        <f>data!B66</f>
        <v>PUIGVI Juan</v>
      </c>
      <c r="C65" s="2" t="str">
        <f>data!C66</f>
        <v>ESP</v>
      </c>
      <c r="D65" s="2">
        <f>data!E66</f>
        <v>25</v>
      </c>
      <c r="E65" s="12">
        <f>data!G66</f>
        <v>44.1</v>
      </c>
      <c r="F65" s="12">
        <f>data!H66</f>
        <v>35.37</v>
      </c>
      <c r="G65" s="12">
        <f t="shared" si="0"/>
        <v>79.47</v>
      </c>
      <c r="H65" s="11">
        <f>data!I66</f>
        <v>62</v>
      </c>
      <c r="I65" s="11">
        <f>data!K66</f>
        <v>45</v>
      </c>
      <c r="J65" s="12">
        <f>data!M66</f>
        <v>63.07</v>
      </c>
      <c r="K65" s="13">
        <f t="shared" si="1"/>
        <v>94.605</v>
      </c>
      <c r="L65" s="12">
        <f>data!N66</f>
        <v>63.37</v>
      </c>
      <c r="M65" s="12">
        <f>data!O66</f>
        <v>61.39</v>
      </c>
      <c r="N65" s="12">
        <f t="shared" si="2"/>
        <v>124.75999999999999</v>
      </c>
      <c r="O65" s="12">
        <f>data!P66</f>
        <v>97.88</v>
      </c>
      <c r="P65" s="13">
        <f t="shared" si="3"/>
        <v>146.82</v>
      </c>
      <c r="Q65" s="11">
        <f>data!Q66</f>
        <v>25</v>
      </c>
      <c r="R65" s="12">
        <f>data!S66</f>
        <v>98.09</v>
      </c>
      <c r="S65" s="13">
        <f t="shared" si="4"/>
        <v>147.135</v>
      </c>
    </row>
    <row r="66" spans="1:19" ht="12.75" customHeight="1">
      <c r="A66" s="2">
        <f>data!A67</f>
        <v>84</v>
      </c>
      <c r="B66" s="10" t="str">
        <f>data!B67</f>
        <v>KAVELJ Petar</v>
      </c>
      <c r="C66" s="2" t="str">
        <f>data!C67</f>
        <v>CRO</v>
      </c>
      <c r="D66" s="2">
        <f>data!E67</f>
        <v>95</v>
      </c>
      <c r="E66" s="12">
        <f>data!G67</f>
        <v>51.85</v>
      </c>
      <c r="F66" s="12">
        <f>data!H67</f>
        <v>48.78</v>
      </c>
      <c r="G66" s="12">
        <f t="shared" si="0"/>
        <v>100.63</v>
      </c>
      <c r="H66" s="11">
        <f>data!I67</f>
        <v>96</v>
      </c>
      <c r="I66" s="11">
        <f>data!K67</f>
        <v>95</v>
      </c>
      <c r="J66" s="12">
        <f>data!M67</f>
        <v>60.93</v>
      </c>
      <c r="K66" s="13">
        <f t="shared" si="1"/>
        <v>91.395</v>
      </c>
      <c r="L66" s="12">
        <f>data!N67</f>
        <v>0</v>
      </c>
      <c r="M66" s="12">
        <f>data!O67</f>
        <v>0</v>
      </c>
      <c r="N66" s="12">
        <f t="shared" si="2"/>
        <v>0</v>
      </c>
      <c r="O66" s="12">
        <f>data!P67</f>
        <v>0</v>
      </c>
      <c r="P66" s="13">
        <f t="shared" si="3"/>
        <v>0</v>
      </c>
      <c r="Q66" s="11">
        <f>data!Q67</f>
        <v>0</v>
      </c>
      <c r="R66" s="12">
        <f>data!S67</f>
        <v>0</v>
      </c>
      <c r="S66" s="13">
        <f t="shared" si="4"/>
        <v>0</v>
      </c>
    </row>
    <row r="67" spans="1:19" ht="12.75" customHeight="1">
      <c r="A67" s="2">
        <f>data!A68</f>
        <v>85</v>
      </c>
      <c r="B67" s="10" t="str">
        <f>data!B68</f>
        <v>PAPRZYCKI Paweł</v>
      </c>
      <c r="C67" s="2" t="str">
        <f>data!C68</f>
        <v>POL</v>
      </c>
      <c r="D67" s="2">
        <f>data!E68</f>
        <v>95</v>
      </c>
      <c r="E67" s="12">
        <f>data!G68</f>
        <v>52.29</v>
      </c>
      <c r="F67" s="12">
        <f>data!H68</f>
        <v>47.83</v>
      </c>
      <c r="G67" s="12">
        <f t="shared" si="0"/>
        <v>100.12</v>
      </c>
      <c r="H67" s="11">
        <f>data!I68</f>
        <v>94</v>
      </c>
      <c r="I67" s="11">
        <f>data!K68</f>
        <v>90</v>
      </c>
      <c r="J67" s="12">
        <f>data!M68</f>
        <v>63.41</v>
      </c>
      <c r="K67" s="13">
        <f t="shared" si="1"/>
        <v>95.115</v>
      </c>
      <c r="L67" s="12">
        <f>data!N68</f>
        <v>66.54</v>
      </c>
      <c r="M67" s="12">
        <f>data!O68</f>
        <v>65.78</v>
      </c>
      <c r="N67" s="12">
        <f t="shared" si="2"/>
        <v>132.32</v>
      </c>
      <c r="O67" s="12">
        <f>data!P68</f>
        <v>0</v>
      </c>
      <c r="P67" s="13">
        <f t="shared" si="3"/>
        <v>0</v>
      </c>
      <c r="Q67" s="11">
        <f>data!Q68</f>
        <v>75</v>
      </c>
      <c r="R67" s="12">
        <f>data!S68</f>
        <v>107.92</v>
      </c>
      <c r="S67" s="13">
        <f t="shared" si="4"/>
        <v>161.88</v>
      </c>
    </row>
    <row r="68" spans="1:19" ht="12.75" customHeight="1">
      <c r="A68" s="2">
        <f>data!A69</f>
        <v>87</v>
      </c>
      <c r="B68" s="10" t="str">
        <f>data!B69</f>
        <v>KNEUBUCHLER Hans-Ueli</v>
      </c>
      <c r="C68" s="2" t="str">
        <f>data!C69</f>
        <v>CHE</v>
      </c>
      <c r="D68" s="2">
        <f>data!E69</f>
        <v>85</v>
      </c>
      <c r="E68" s="12">
        <f>data!G69</f>
        <v>56.43</v>
      </c>
      <c r="F68" s="12">
        <f>data!H69</f>
        <v>49.9</v>
      </c>
      <c r="G68" s="12">
        <f>SUM(E68:F68)</f>
        <v>106.33</v>
      </c>
      <c r="H68" s="11">
        <f>data!I69</f>
        <v>68</v>
      </c>
      <c r="I68" s="11">
        <f>data!K69</f>
        <v>80</v>
      </c>
      <c r="J68" s="12">
        <f>data!M69</f>
        <v>65.49</v>
      </c>
      <c r="K68" s="13">
        <f t="shared" si="1"/>
        <v>98.23499999999999</v>
      </c>
      <c r="L68" s="12">
        <f>data!N69</f>
        <v>71.32</v>
      </c>
      <c r="M68" s="12">
        <f>data!O69</f>
        <v>71.05</v>
      </c>
      <c r="N68" s="12">
        <f>SUM(L68:M68)</f>
        <v>142.37</v>
      </c>
      <c r="O68" s="12">
        <f>data!P69</f>
        <v>97.94</v>
      </c>
      <c r="P68" s="13">
        <f t="shared" si="3"/>
        <v>146.91</v>
      </c>
      <c r="Q68" s="11">
        <f>data!Q69</f>
        <v>50</v>
      </c>
      <c r="R68" s="12">
        <f>data!S69</f>
        <v>105.1</v>
      </c>
      <c r="S68" s="13">
        <f t="shared" si="4"/>
        <v>157.64999999999998</v>
      </c>
    </row>
    <row r="69" spans="1:19" ht="12.75" customHeight="1">
      <c r="A69" s="2">
        <f>data!A70</f>
        <v>92</v>
      </c>
      <c r="B69" s="10" t="str">
        <f>data!B70</f>
        <v>OSTERBERG Henrik</v>
      </c>
      <c r="C69" s="2" t="str">
        <f>data!C70</f>
        <v>SWE</v>
      </c>
      <c r="D69" s="2">
        <f>data!E70</f>
        <v>95</v>
      </c>
      <c r="E69" s="12">
        <f>data!G70</f>
        <v>62.74</v>
      </c>
      <c r="F69" s="12">
        <f>data!H70</f>
        <v>61.61</v>
      </c>
      <c r="G69" s="12">
        <f t="shared" si="0"/>
        <v>124.35</v>
      </c>
      <c r="H69" s="11">
        <f>data!I70</f>
        <v>96</v>
      </c>
      <c r="I69" s="11">
        <f>data!K70</f>
        <v>85</v>
      </c>
      <c r="J69" s="12">
        <f>data!M70</f>
        <v>72.4</v>
      </c>
      <c r="K69" s="13">
        <f t="shared" si="1"/>
        <v>108.60000000000001</v>
      </c>
      <c r="L69" s="12">
        <f>data!N70</f>
        <v>74.49</v>
      </c>
      <c r="M69" s="12">
        <f>data!O70</f>
        <v>73.4</v>
      </c>
      <c r="N69" s="12">
        <f t="shared" si="2"/>
        <v>147.89</v>
      </c>
      <c r="O69" s="12">
        <f>data!P70</f>
        <v>101.79</v>
      </c>
      <c r="P69" s="13">
        <f t="shared" si="3"/>
        <v>152.685</v>
      </c>
      <c r="Q69" s="11">
        <f>data!Q70</f>
        <v>90</v>
      </c>
      <c r="R69" s="12">
        <f>data!S70</f>
        <v>89.11</v>
      </c>
      <c r="S69" s="13">
        <f t="shared" si="4"/>
        <v>133.665</v>
      </c>
    </row>
    <row r="70" spans="1:19" ht="12.75" customHeight="1">
      <c r="A70" s="2">
        <f>data!A71</f>
        <v>93</v>
      </c>
      <c r="B70" s="10" t="str">
        <f>data!B71</f>
        <v>SINKEVICIUS Laurynas</v>
      </c>
      <c r="C70" s="2" t="str">
        <f>data!C71</f>
        <v>LIT</v>
      </c>
      <c r="D70" s="2">
        <f>data!E71</f>
        <v>95</v>
      </c>
      <c r="E70" s="12">
        <f>data!G71</f>
        <v>47.01</v>
      </c>
      <c r="F70" s="12">
        <f>data!H71</f>
        <v>46.4</v>
      </c>
      <c r="G70" s="12">
        <f t="shared" si="0"/>
        <v>93.41</v>
      </c>
      <c r="H70" s="11">
        <f>data!I71</f>
        <v>94</v>
      </c>
      <c r="I70" s="11">
        <f>data!K71</f>
        <v>85</v>
      </c>
      <c r="J70" s="12">
        <f>data!M71</f>
        <v>63.29</v>
      </c>
      <c r="K70" s="13">
        <f t="shared" si="1"/>
        <v>94.935</v>
      </c>
      <c r="L70" s="12">
        <f>data!N71</f>
        <v>0</v>
      </c>
      <c r="M70" s="12">
        <f>data!O71</f>
        <v>0</v>
      </c>
      <c r="N70" s="12">
        <f t="shared" si="2"/>
        <v>0</v>
      </c>
      <c r="O70" s="12">
        <f>data!P71</f>
        <v>0</v>
      </c>
      <c r="P70" s="13">
        <f t="shared" si="3"/>
        <v>0</v>
      </c>
      <c r="Q70" s="11">
        <f>data!Q71</f>
        <v>0</v>
      </c>
      <c r="R70" s="12">
        <f>data!S71</f>
        <v>0</v>
      </c>
      <c r="S70" s="13">
        <f t="shared" si="4"/>
        <v>0</v>
      </c>
    </row>
    <row r="71" spans="1:19" ht="12.75" customHeight="1">
      <c r="A71" s="2">
        <f>data!A72</f>
        <v>94</v>
      </c>
      <c r="B71" s="10" t="str">
        <f>data!B72</f>
        <v>LAY Gerhard</v>
      </c>
      <c r="C71" s="2" t="str">
        <f>data!C72</f>
        <v>AUT</v>
      </c>
      <c r="D71" s="2">
        <f>data!E72</f>
        <v>95</v>
      </c>
      <c r="E71" s="12">
        <f>data!G72</f>
        <v>46.53</v>
      </c>
      <c r="F71" s="12">
        <f>data!H72</f>
        <v>44.14</v>
      </c>
      <c r="G71" s="12">
        <f t="shared" si="0"/>
        <v>90.67</v>
      </c>
      <c r="H71" s="11">
        <f>data!I72</f>
        <v>98</v>
      </c>
      <c r="I71" s="11">
        <f>data!K72</f>
        <v>100</v>
      </c>
      <c r="J71" s="12">
        <f>data!M72</f>
        <v>69.76</v>
      </c>
      <c r="K71" s="13">
        <f t="shared" si="1"/>
        <v>104.64000000000001</v>
      </c>
      <c r="L71" s="12">
        <f>data!N72</f>
        <v>0</v>
      </c>
      <c r="M71" s="12">
        <f>data!O72</f>
        <v>0</v>
      </c>
      <c r="N71" s="12">
        <f t="shared" si="2"/>
        <v>0</v>
      </c>
      <c r="O71" s="12">
        <f>data!P72</f>
        <v>0</v>
      </c>
      <c r="P71" s="13">
        <f t="shared" si="3"/>
        <v>0</v>
      </c>
      <c r="Q71" s="11">
        <f>data!Q72</f>
        <v>0</v>
      </c>
      <c r="R71" s="12">
        <f>data!S72</f>
        <v>0</v>
      </c>
      <c r="S71" s="13">
        <f t="shared" si="4"/>
        <v>0</v>
      </c>
    </row>
    <row r="72" spans="1:19" ht="12.75" customHeight="1">
      <c r="A72" s="2">
        <f>data!A73</f>
        <v>95</v>
      </c>
      <c r="B72" s="10" t="str">
        <f>data!B73</f>
        <v>SOTENSEK Tomo</v>
      </c>
      <c r="C72" s="2" t="str">
        <f>data!C73</f>
        <v>SLO</v>
      </c>
      <c r="D72" s="2">
        <f>data!E73</f>
        <v>90</v>
      </c>
      <c r="E72" s="12">
        <f>data!G73</f>
        <v>51.81</v>
      </c>
      <c r="F72" s="12">
        <f>data!H73</f>
        <v>51.23</v>
      </c>
      <c r="G72" s="12">
        <f t="shared" si="0"/>
        <v>103.03999999999999</v>
      </c>
      <c r="H72" s="11">
        <f>data!I73</f>
        <v>94</v>
      </c>
      <c r="I72" s="11">
        <f>data!K73</f>
        <v>55</v>
      </c>
      <c r="J72" s="12">
        <f>data!M73</f>
        <v>66.72</v>
      </c>
      <c r="K72" s="13">
        <f t="shared" si="1"/>
        <v>100.08</v>
      </c>
      <c r="L72" s="12">
        <f>data!N73</f>
        <v>0</v>
      </c>
      <c r="M72" s="12">
        <f>data!O73</f>
        <v>0</v>
      </c>
      <c r="N72" s="12">
        <f t="shared" si="2"/>
        <v>0</v>
      </c>
      <c r="O72" s="12">
        <f>data!P73</f>
        <v>0</v>
      </c>
      <c r="P72" s="13">
        <f t="shared" si="3"/>
        <v>0</v>
      </c>
      <c r="Q72" s="11">
        <f>data!Q73</f>
        <v>0</v>
      </c>
      <c r="R72" s="12">
        <f>data!S73</f>
        <v>0</v>
      </c>
      <c r="S72" s="13">
        <f t="shared" si="4"/>
        <v>0</v>
      </c>
    </row>
    <row r="73" spans="1:19" ht="12.75" customHeight="1">
      <c r="A73" s="2">
        <f>data!A74</f>
        <v>96</v>
      </c>
      <c r="B73" s="10" t="str">
        <f>data!B74</f>
        <v>POJE Dragan</v>
      </c>
      <c r="C73" s="2" t="str">
        <f>data!C74</f>
        <v>CRO</v>
      </c>
      <c r="D73" s="2">
        <f>data!E74</f>
        <v>55</v>
      </c>
      <c r="E73" s="12">
        <f>data!G74</f>
        <v>44.67</v>
      </c>
      <c r="F73" s="12">
        <f>data!H74</f>
        <v>44.5</v>
      </c>
      <c r="G73" s="12">
        <f t="shared" si="0"/>
        <v>89.17</v>
      </c>
      <c r="H73" s="11">
        <f>data!I74</f>
        <v>80</v>
      </c>
      <c r="I73" s="11">
        <f>data!K74</f>
        <v>80</v>
      </c>
      <c r="J73" s="12">
        <f>data!M74</f>
        <v>68.37</v>
      </c>
      <c r="K73" s="13">
        <f t="shared" si="1"/>
        <v>102.555</v>
      </c>
      <c r="L73" s="12">
        <f>data!N74</f>
        <v>0</v>
      </c>
      <c r="M73" s="12">
        <f>data!O74</f>
        <v>0</v>
      </c>
      <c r="N73" s="12">
        <f t="shared" si="2"/>
        <v>0</v>
      </c>
      <c r="O73" s="12">
        <f>data!P74</f>
        <v>0</v>
      </c>
      <c r="P73" s="13">
        <f t="shared" si="3"/>
        <v>0</v>
      </c>
      <c r="Q73" s="11">
        <f>data!Q74</f>
        <v>0</v>
      </c>
      <c r="R73" s="12">
        <f>data!S74</f>
        <v>0</v>
      </c>
      <c r="S73" s="13">
        <f t="shared" si="4"/>
        <v>0</v>
      </c>
    </row>
    <row r="74" spans="1:19" ht="12.75" customHeight="1">
      <c r="A74" s="2">
        <f>data!A75</f>
        <v>97</v>
      </c>
      <c r="B74" s="10" t="str">
        <f>data!B75</f>
        <v>MESZAROS Robert</v>
      </c>
      <c r="C74" s="2" t="str">
        <f>data!C75</f>
        <v>SVK</v>
      </c>
      <c r="D74" s="2">
        <f>data!E75</f>
        <v>95</v>
      </c>
      <c r="E74" s="12">
        <f>data!G75</f>
        <v>57.8</v>
      </c>
      <c r="F74" s="12">
        <f>data!H75</f>
        <v>55.99</v>
      </c>
      <c r="G74" s="12">
        <f aca="true" t="shared" si="5" ref="G74:G86">SUM(E74:F74)</f>
        <v>113.78999999999999</v>
      </c>
      <c r="H74" s="11">
        <f>data!I75</f>
        <v>94</v>
      </c>
      <c r="I74" s="11">
        <f>data!K75</f>
        <v>85</v>
      </c>
      <c r="J74" s="12">
        <f>data!M75</f>
        <v>71.11</v>
      </c>
      <c r="K74" s="13">
        <f aca="true" t="shared" si="6" ref="K74:K86">PRODUCT(J74,1.5)</f>
        <v>106.66499999999999</v>
      </c>
      <c r="L74" s="12">
        <f>data!N75</f>
        <v>77.85</v>
      </c>
      <c r="M74" s="12">
        <f>data!O75</f>
        <v>77.18</v>
      </c>
      <c r="N74" s="12">
        <f aca="true" t="shared" si="7" ref="N74:N86">SUM(L74:M74)</f>
        <v>155.03</v>
      </c>
      <c r="O74" s="12">
        <f>data!P75</f>
        <v>0</v>
      </c>
      <c r="P74" s="13">
        <f aca="true" t="shared" si="8" ref="P74:P86">PRODUCT(O74,1.5)</f>
        <v>0</v>
      </c>
      <c r="Q74" s="11">
        <f>data!Q75</f>
        <v>0</v>
      </c>
      <c r="R74" s="12">
        <f>data!S75</f>
        <v>0</v>
      </c>
      <c r="S74" s="13">
        <f aca="true" t="shared" si="9" ref="S74:S86">PRODUCT(R74,1.5)</f>
        <v>0</v>
      </c>
    </row>
    <row r="75" spans="1:19" ht="12.75" customHeight="1">
      <c r="A75" s="2">
        <f>data!A76</f>
        <v>98</v>
      </c>
      <c r="B75" s="10" t="str">
        <f>data!B76</f>
        <v>EBELING Olaf</v>
      </c>
      <c r="C75" s="2" t="str">
        <f>data!C76</f>
        <v>GER</v>
      </c>
      <c r="D75" s="2">
        <f>data!E76</f>
        <v>90</v>
      </c>
      <c r="E75" s="12">
        <f>data!G76</f>
        <v>51.41</v>
      </c>
      <c r="F75" s="12">
        <f>data!H76</f>
        <v>49.83</v>
      </c>
      <c r="G75" s="12">
        <f t="shared" si="5"/>
        <v>101.24</v>
      </c>
      <c r="H75" s="11">
        <f>data!I76</f>
        <v>98</v>
      </c>
      <c r="I75" s="11">
        <f>data!K76</f>
        <v>100</v>
      </c>
      <c r="J75" s="12">
        <f>data!M76</f>
        <v>67.34</v>
      </c>
      <c r="K75" s="13">
        <f t="shared" si="6"/>
        <v>101.01</v>
      </c>
      <c r="L75" s="12">
        <f>data!N76</f>
        <v>76.69</v>
      </c>
      <c r="M75" s="12">
        <f>data!O76</f>
        <v>71.96</v>
      </c>
      <c r="N75" s="12">
        <f t="shared" si="7"/>
        <v>148.64999999999998</v>
      </c>
      <c r="O75" s="12">
        <f>data!P76</f>
        <v>104.61</v>
      </c>
      <c r="P75" s="13">
        <f t="shared" si="8"/>
        <v>156.915</v>
      </c>
      <c r="Q75" s="11">
        <f>data!Q76</f>
        <v>90</v>
      </c>
      <c r="R75" s="12">
        <f>data!S76</f>
        <v>108.2</v>
      </c>
      <c r="S75" s="13">
        <f t="shared" si="9"/>
        <v>162.3</v>
      </c>
    </row>
    <row r="76" spans="1:19" ht="12.75" customHeight="1">
      <c r="A76" s="2">
        <f>data!A77</f>
        <v>99</v>
      </c>
      <c r="B76" s="10" t="str">
        <f>data!B77</f>
        <v>KREJCI Miloslav</v>
      </c>
      <c r="C76" s="2" t="str">
        <f>data!C77</f>
        <v>CZE</v>
      </c>
      <c r="D76" s="2">
        <f>data!E77</f>
        <v>80</v>
      </c>
      <c r="E76" s="12">
        <f>data!G77</f>
        <v>55.55</v>
      </c>
      <c r="F76" s="12">
        <f>data!H77</f>
        <v>54.36</v>
      </c>
      <c r="G76" s="12">
        <f t="shared" si="5"/>
        <v>109.91</v>
      </c>
      <c r="H76" s="11">
        <f>data!I77</f>
        <v>86</v>
      </c>
      <c r="I76" s="11">
        <f>data!K77</f>
        <v>80</v>
      </c>
      <c r="J76" s="12">
        <f>data!M77</f>
        <v>73.84</v>
      </c>
      <c r="K76" s="13">
        <f t="shared" si="6"/>
        <v>110.76</v>
      </c>
      <c r="L76" s="12">
        <f>data!N77</f>
        <v>82.42</v>
      </c>
      <c r="M76" s="12">
        <f>data!O77</f>
        <v>79.62</v>
      </c>
      <c r="N76" s="12">
        <f t="shared" si="7"/>
        <v>162.04000000000002</v>
      </c>
      <c r="O76" s="12">
        <f>data!P77</f>
        <v>100.59</v>
      </c>
      <c r="P76" s="13">
        <f t="shared" si="8"/>
        <v>150.885</v>
      </c>
      <c r="Q76" s="11">
        <f>data!Q77</f>
        <v>45</v>
      </c>
      <c r="R76" s="12">
        <f>data!S77</f>
        <v>96.53</v>
      </c>
      <c r="S76" s="13">
        <f t="shared" si="9"/>
        <v>144.79500000000002</v>
      </c>
    </row>
    <row r="77" spans="1:19" ht="12.75" customHeight="1">
      <c r="A77" s="2">
        <f>data!A78</f>
        <v>106</v>
      </c>
      <c r="B77" s="10" t="str">
        <f>data!B78</f>
        <v>OKAMOTO Kenji</v>
      </c>
      <c r="C77" s="2" t="str">
        <f>data!C78</f>
        <v>JPN</v>
      </c>
      <c r="D77" s="2">
        <f>data!E78</f>
        <v>90</v>
      </c>
      <c r="E77" s="12">
        <f>data!G78</f>
        <v>53.46</v>
      </c>
      <c r="F77" s="12">
        <f>data!H78</f>
        <v>47.66</v>
      </c>
      <c r="G77" s="12">
        <f t="shared" si="5"/>
        <v>101.12</v>
      </c>
      <c r="H77" s="11">
        <f>data!I78</f>
        <v>92</v>
      </c>
      <c r="I77" s="11">
        <f>data!K78</f>
        <v>90</v>
      </c>
      <c r="J77" s="12">
        <f>data!M78</f>
        <v>73.82</v>
      </c>
      <c r="K77" s="13">
        <f t="shared" si="6"/>
        <v>110.72999999999999</v>
      </c>
      <c r="L77" s="12">
        <f>data!N78</f>
        <v>63.01</v>
      </c>
      <c r="M77" s="12">
        <f>data!O78</f>
        <v>59.58</v>
      </c>
      <c r="N77" s="12">
        <f t="shared" si="7"/>
        <v>122.59</v>
      </c>
      <c r="O77" s="12">
        <f>data!P78</f>
        <v>102.05</v>
      </c>
      <c r="P77" s="13">
        <f t="shared" si="8"/>
        <v>153.075</v>
      </c>
      <c r="Q77" s="11">
        <f>data!Q78</f>
        <v>80</v>
      </c>
      <c r="R77" s="12">
        <f>data!S78</f>
        <v>105.4</v>
      </c>
      <c r="S77" s="13">
        <f t="shared" si="9"/>
        <v>158.10000000000002</v>
      </c>
    </row>
    <row r="78" spans="1:19" ht="12.75" customHeight="1">
      <c r="A78" s="2">
        <f>data!A79</f>
        <v>107</v>
      </c>
      <c r="B78" s="10" t="str">
        <f>data!B79</f>
        <v>MITTEL Henry</v>
      </c>
      <c r="C78" s="2" t="str">
        <f>data!C79</f>
        <v>USA</v>
      </c>
      <c r="D78" s="2">
        <f>data!E79</f>
        <v>95</v>
      </c>
      <c r="E78" s="12">
        <f>data!G79</f>
        <v>57.49</v>
      </c>
      <c r="F78" s="12">
        <f>data!H79</f>
        <v>55.33</v>
      </c>
      <c r="G78" s="12">
        <f t="shared" si="5"/>
        <v>112.82</v>
      </c>
      <c r="H78" s="11">
        <f>data!I79</f>
        <v>96</v>
      </c>
      <c r="I78" s="11">
        <f>data!K79</f>
        <v>95</v>
      </c>
      <c r="J78" s="12">
        <f>data!M79</f>
        <v>68.25</v>
      </c>
      <c r="K78" s="13">
        <f t="shared" si="6"/>
        <v>102.375</v>
      </c>
      <c r="L78" s="12">
        <f>data!N79</f>
        <v>82.4</v>
      </c>
      <c r="M78" s="12">
        <f>data!O79</f>
        <v>74.06</v>
      </c>
      <c r="N78" s="12">
        <f t="shared" si="7"/>
        <v>156.46</v>
      </c>
      <c r="O78" s="12">
        <f>data!P79</f>
        <v>95.81</v>
      </c>
      <c r="P78" s="13">
        <f t="shared" si="8"/>
        <v>143.715</v>
      </c>
      <c r="Q78" s="11">
        <f>data!Q79</f>
        <v>95</v>
      </c>
      <c r="R78" s="12">
        <f>data!S79</f>
        <v>106.83</v>
      </c>
      <c r="S78" s="13">
        <f t="shared" si="9"/>
        <v>160.245</v>
      </c>
    </row>
    <row r="79" spans="1:19" ht="12.75" customHeight="1">
      <c r="A79" s="2">
        <f>data!A80</f>
        <v>108</v>
      </c>
      <c r="B79" s="10" t="str">
        <f>data!B80</f>
        <v>NAGEL Jens</v>
      </c>
      <c r="C79" s="2" t="str">
        <f>data!C80</f>
        <v>GER</v>
      </c>
      <c r="D79" s="2">
        <f>data!E80</f>
        <v>100</v>
      </c>
      <c r="E79" s="12">
        <f>data!G80</f>
        <v>58.43</v>
      </c>
      <c r="F79" s="12">
        <f>data!H80</f>
        <v>57.1</v>
      </c>
      <c r="G79" s="12">
        <f t="shared" si="5"/>
        <v>115.53</v>
      </c>
      <c r="H79" s="11">
        <f>data!I80</f>
        <v>98</v>
      </c>
      <c r="I79" s="11">
        <f>data!K80</f>
        <v>100</v>
      </c>
      <c r="J79" s="12">
        <f>data!M80</f>
        <v>75.83</v>
      </c>
      <c r="K79" s="13">
        <f t="shared" si="6"/>
        <v>113.745</v>
      </c>
      <c r="L79" s="12">
        <f>data!N80</f>
        <v>79.33</v>
      </c>
      <c r="M79" s="12">
        <f>data!O80</f>
        <v>77.91</v>
      </c>
      <c r="N79" s="12">
        <f t="shared" si="7"/>
        <v>157.24</v>
      </c>
      <c r="O79" s="12">
        <f>data!P80</f>
        <v>110.53</v>
      </c>
      <c r="P79" s="13">
        <f t="shared" si="8"/>
        <v>165.79500000000002</v>
      </c>
      <c r="Q79" s="11">
        <f>data!Q80</f>
        <v>85</v>
      </c>
      <c r="R79" s="12">
        <f>data!S80</f>
        <v>111.36</v>
      </c>
      <c r="S79" s="13">
        <f t="shared" si="9"/>
        <v>167.04</v>
      </c>
    </row>
    <row r="80" spans="1:19" ht="12.75" customHeight="1">
      <c r="A80" s="2">
        <f>data!A81</f>
        <v>109</v>
      </c>
      <c r="B80" s="10" t="str">
        <f>data!B81</f>
        <v>LUXA Josef</v>
      </c>
      <c r="C80" s="2" t="str">
        <f>data!C81</f>
        <v>CZE</v>
      </c>
      <c r="D80" s="2">
        <f>data!E81</f>
        <v>100</v>
      </c>
      <c r="E80" s="12">
        <f>data!G81</f>
        <v>59.51</v>
      </c>
      <c r="F80" s="12">
        <f>data!H81</f>
        <v>57.46</v>
      </c>
      <c r="G80" s="12">
        <f t="shared" si="5"/>
        <v>116.97</v>
      </c>
      <c r="H80" s="11">
        <f>data!I81</f>
        <v>96</v>
      </c>
      <c r="I80" s="11">
        <f>data!K81</f>
        <v>90</v>
      </c>
      <c r="J80" s="12">
        <f>data!M81</f>
        <v>74.22</v>
      </c>
      <c r="K80" s="13">
        <f t="shared" si="6"/>
        <v>111.33</v>
      </c>
      <c r="L80" s="12">
        <f>data!N81</f>
        <v>76.13</v>
      </c>
      <c r="M80" s="12">
        <f>data!O81</f>
        <v>73.88</v>
      </c>
      <c r="N80" s="12">
        <f t="shared" si="7"/>
        <v>150.01</v>
      </c>
      <c r="O80" s="12">
        <f>data!P81</f>
        <v>106.46</v>
      </c>
      <c r="P80" s="13">
        <f t="shared" si="8"/>
        <v>159.69</v>
      </c>
      <c r="Q80" s="11">
        <f>data!Q81</f>
        <v>65</v>
      </c>
      <c r="R80" s="12">
        <f>data!S81</f>
        <v>101.99</v>
      </c>
      <c r="S80" s="13">
        <f t="shared" si="9"/>
        <v>152.98499999999999</v>
      </c>
    </row>
    <row r="81" spans="1:19" ht="12.75" customHeight="1">
      <c r="A81" s="2">
        <f>data!A82</f>
        <v>110</v>
      </c>
      <c r="B81" s="10" t="str">
        <f>data!B82</f>
        <v>LUSSI Gerhard</v>
      </c>
      <c r="C81" s="2" t="str">
        <f>data!C82</f>
        <v>CHE</v>
      </c>
      <c r="D81" s="2">
        <f>data!E82</f>
        <v>100</v>
      </c>
      <c r="E81" s="12">
        <f>data!G82</f>
        <v>54.31</v>
      </c>
      <c r="F81" s="12">
        <f>data!H82</f>
        <v>52.31</v>
      </c>
      <c r="G81" s="12">
        <f t="shared" si="5"/>
        <v>106.62</v>
      </c>
      <c r="H81" s="11">
        <f>data!I82</f>
        <v>92</v>
      </c>
      <c r="I81" s="11">
        <f>data!K82</f>
        <v>95</v>
      </c>
      <c r="J81" s="12">
        <f>data!M82</f>
        <v>67.89</v>
      </c>
      <c r="K81" s="13">
        <f t="shared" si="6"/>
        <v>101.83500000000001</v>
      </c>
      <c r="L81" s="12">
        <f>data!N82</f>
        <v>64.77</v>
      </c>
      <c r="M81" s="12">
        <f>data!O82</f>
        <v>63.9</v>
      </c>
      <c r="N81" s="12">
        <f t="shared" si="7"/>
        <v>128.67</v>
      </c>
      <c r="O81" s="12">
        <f>data!P82</f>
        <v>92.36</v>
      </c>
      <c r="P81" s="13">
        <f t="shared" si="8"/>
        <v>138.54</v>
      </c>
      <c r="Q81" s="11">
        <f>data!Q82</f>
        <v>70</v>
      </c>
      <c r="R81" s="12">
        <f>data!S82</f>
        <v>99.56</v>
      </c>
      <c r="S81" s="13">
        <f t="shared" si="9"/>
        <v>149.34</v>
      </c>
    </row>
    <row r="82" spans="1:19" ht="12.75" customHeight="1">
      <c r="A82" s="2">
        <f>data!A83</f>
        <v>111</v>
      </c>
      <c r="B82" s="10" t="str">
        <f>data!B83</f>
        <v>THAIN Peter</v>
      </c>
      <c r="C82" s="2" t="str">
        <f>data!C83</f>
        <v>GBR</v>
      </c>
      <c r="D82" s="2">
        <f>data!E83</f>
        <v>0</v>
      </c>
      <c r="E82" s="12">
        <f>data!G83</f>
        <v>58.97</v>
      </c>
      <c r="F82" s="12">
        <f>data!H83</f>
        <v>58.95</v>
      </c>
      <c r="G82" s="12">
        <f t="shared" si="5"/>
        <v>117.92</v>
      </c>
      <c r="H82" s="11">
        <f>data!I83</f>
        <v>0</v>
      </c>
      <c r="I82" s="11">
        <f>data!K83</f>
        <v>0</v>
      </c>
      <c r="J82" s="12">
        <f>data!M83</f>
        <v>0</v>
      </c>
      <c r="K82" s="13">
        <f t="shared" si="6"/>
        <v>0</v>
      </c>
      <c r="L82" s="12">
        <f>data!N83</f>
        <v>63.8</v>
      </c>
      <c r="M82" s="12">
        <f>data!O83</f>
        <v>59.25</v>
      </c>
      <c r="N82" s="12">
        <f t="shared" si="7"/>
        <v>123.05</v>
      </c>
      <c r="O82" s="12">
        <f>data!P83</f>
        <v>107.51</v>
      </c>
      <c r="P82" s="13">
        <f t="shared" si="8"/>
        <v>161.26500000000001</v>
      </c>
      <c r="Q82" s="11">
        <f>data!Q83</f>
        <v>0</v>
      </c>
      <c r="R82" s="12">
        <f>data!S83</f>
        <v>117.94</v>
      </c>
      <c r="S82" s="13">
        <f t="shared" si="9"/>
        <v>176.91</v>
      </c>
    </row>
    <row r="83" spans="1:19" ht="12.75" customHeight="1">
      <c r="A83" s="2">
        <f>data!A84</f>
        <v>112</v>
      </c>
      <c r="B83" s="10" t="str">
        <f>data!B84</f>
        <v>STEVANOVIC Dusan</v>
      </c>
      <c r="C83" s="2" t="str">
        <f>data!C84</f>
        <v>SLO</v>
      </c>
      <c r="D83" s="2">
        <f>data!E84</f>
        <v>75</v>
      </c>
      <c r="E83" s="12">
        <f>data!G84</f>
        <v>51.63</v>
      </c>
      <c r="F83" s="12">
        <f>data!H84</f>
        <v>48.36</v>
      </c>
      <c r="G83" s="12">
        <f t="shared" si="5"/>
        <v>99.99000000000001</v>
      </c>
      <c r="H83" s="11">
        <f>data!I84</f>
        <v>90</v>
      </c>
      <c r="I83" s="11">
        <f>data!K84</f>
        <v>85</v>
      </c>
      <c r="J83" s="12">
        <f>data!M84</f>
        <v>71.38</v>
      </c>
      <c r="K83" s="13">
        <f t="shared" si="6"/>
        <v>107.07</v>
      </c>
      <c r="L83" s="12">
        <f>data!N84</f>
        <v>0</v>
      </c>
      <c r="M83" s="12">
        <f>data!O84</f>
        <v>0</v>
      </c>
      <c r="N83" s="12">
        <f t="shared" si="7"/>
        <v>0</v>
      </c>
      <c r="O83" s="12">
        <f>data!P84</f>
        <v>0</v>
      </c>
      <c r="P83" s="13">
        <f t="shared" si="8"/>
        <v>0</v>
      </c>
      <c r="Q83" s="11">
        <f>data!Q84</f>
        <v>0</v>
      </c>
      <c r="R83" s="12">
        <f>data!S84</f>
        <v>0</v>
      </c>
      <c r="S83" s="13">
        <f t="shared" si="9"/>
        <v>0</v>
      </c>
    </row>
    <row r="84" spans="1:19" ht="12.75" customHeight="1">
      <c r="A84" s="2">
        <f>data!A85</f>
        <v>113</v>
      </c>
      <c r="B84" s="10" t="str">
        <f>data!B85</f>
        <v>CRTIZ Manuel</v>
      </c>
      <c r="C84" s="2" t="str">
        <f>data!C85</f>
        <v>ESP</v>
      </c>
      <c r="D84" s="2">
        <f>data!E85</f>
        <v>0</v>
      </c>
      <c r="E84" s="12">
        <f>data!G85</f>
        <v>34.55</v>
      </c>
      <c r="F84" s="12">
        <f>data!H85</f>
        <v>33.44</v>
      </c>
      <c r="G84" s="12">
        <f t="shared" si="5"/>
        <v>67.99</v>
      </c>
      <c r="H84" s="11">
        <f>data!I85</f>
        <v>70</v>
      </c>
      <c r="I84" s="11">
        <f>data!K85</f>
        <v>40</v>
      </c>
      <c r="J84" s="12">
        <f>data!M85</f>
        <v>69.62</v>
      </c>
      <c r="K84" s="13">
        <f t="shared" si="6"/>
        <v>104.43</v>
      </c>
      <c r="L84" s="12">
        <f>data!N85</f>
        <v>51.81</v>
      </c>
      <c r="M84" s="12">
        <f>data!O85</f>
        <v>49.4</v>
      </c>
      <c r="N84" s="12">
        <f t="shared" si="7"/>
        <v>101.21000000000001</v>
      </c>
      <c r="O84" s="12">
        <f>data!P85</f>
        <v>105.61</v>
      </c>
      <c r="P84" s="13">
        <f t="shared" si="8"/>
        <v>158.415</v>
      </c>
      <c r="Q84" s="11">
        <f>data!Q85</f>
        <v>50</v>
      </c>
      <c r="R84" s="12">
        <f>data!S85</f>
        <v>104.42</v>
      </c>
      <c r="S84" s="13">
        <f t="shared" si="9"/>
        <v>156.63</v>
      </c>
    </row>
    <row r="85" spans="1:19" ht="12.75" customHeight="1">
      <c r="A85" s="2">
        <f>data!A86</f>
        <v>114</v>
      </c>
      <c r="B85" s="10" t="str">
        <f>data!B86</f>
        <v>MEINDL Gerhard</v>
      </c>
      <c r="C85" s="2" t="str">
        <f>data!C86</f>
        <v>AUT</v>
      </c>
      <c r="D85" s="2">
        <f>data!E86</f>
        <v>95</v>
      </c>
      <c r="E85" s="12">
        <f>data!G86</f>
        <v>52.3</v>
      </c>
      <c r="F85" s="12">
        <f>data!H86</f>
        <v>48.71</v>
      </c>
      <c r="G85" s="12">
        <f t="shared" si="5"/>
        <v>101.00999999999999</v>
      </c>
      <c r="H85" s="11">
        <f>data!I86</f>
        <v>86</v>
      </c>
      <c r="I85" s="11">
        <f>data!K86</f>
        <v>75</v>
      </c>
      <c r="J85" s="12">
        <v>0</v>
      </c>
      <c r="K85" s="13">
        <f t="shared" si="6"/>
        <v>0</v>
      </c>
      <c r="L85" s="12">
        <f>data!N86</f>
        <v>0</v>
      </c>
      <c r="M85" s="12">
        <f>data!O86</f>
        <v>0</v>
      </c>
      <c r="N85" s="12">
        <f t="shared" si="7"/>
        <v>0</v>
      </c>
      <c r="O85" s="12">
        <f>data!P86</f>
        <v>0</v>
      </c>
      <c r="P85" s="13">
        <f t="shared" si="8"/>
        <v>0</v>
      </c>
      <c r="Q85" s="11">
        <f>data!Q86</f>
        <v>0</v>
      </c>
      <c r="R85" s="12">
        <f>data!S86</f>
        <v>0</v>
      </c>
      <c r="S85" s="13">
        <f t="shared" si="9"/>
        <v>0</v>
      </c>
    </row>
    <row r="86" spans="1:19" ht="12.75" customHeight="1">
      <c r="A86" s="2">
        <f>data!A87</f>
        <v>115</v>
      </c>
      <c r="B86" s="10" t="str">
        <f>data!B87</f>
        <v>MESZAROS Juraj</v>
      </c>
      <c r="C86" s="2" t="str">
        <f>data!C87</f>
        <v>SVK</v>
      </c>
      <c r="D86" s="2">
        <f>data!E87</f>
        <v>100</v>
      </c>
      <c r="E86" s="12">
        <f>data!G87</f>
        <v>60.63</v>
      </c>
      <c r="F86" s="12">
        <f>data!H87</f>
        <v>60.42</v>
      </c>
      <c r="G86" s="12">
        <f t="shared" si="5"/>
        <v>121.05000000000001</v>
      </c>
      <c r="H86" s="11">
        <f>data!I87</f>
        <v>94</v>
      </c>
      <c r="I86" s="11">
        <f>data!K87</f>
        <v>85</v>
      </c>
      <c r="J86" s="12">
        <f>data!M87</f>
        <v>70.03</v>
      </c>
      <c r="K86" s="13">
        <f t="shared" si="6"/>
        <v>105.045</v>
      </c>
      <c r="L86" s="12">
        <f>data!N87</f>
        <v>74.74</v>
      </c>
      <c r="M86" s="12">
        <f>data!O87</f>
        <v>67.45</v>
      </c>
      <c r="N86" s="12">
        <f t="shared" si="7"/>
        <v>142.19</v>
      </c>
      <c r="O86" s="12">
        <f>data!P87</f>
        <v>99.26</v>
      </c>
      <c r="P86" s="13">
        <f t="shared" si="8"/>
        <v>148.89000000000001</v>
      </c>
      <c r="Q86" s="11">
        <f>data!Q87</f>
        <v>0</v>
      </c>
      <c r="R86" s="12">
        <f>data!S87</f>
        <v>0</v>
      </c>
      <c r="S86" s="13">
        <f t="shared" si="9"/>
        <v>0</v>
      </c>
    </row>
  </sheetData>
  <sheetProtection password="DB3B" sheet="1" objects="1" scenarios="1"/>
  <mergeCells count="11">
    <mergeCell ref="A1:S1"/>
    <mergeCell ref="A2:S2"/>
    <mergeCell ref="A3:S3"/>
    <mergeCell ref="E6:G6"/>
    <mergeCell ref="J6:K6"/>
    <mergeCell ref="L6:N6"/>
    <mergeCell ref="O6:P6"/>
    <mergeCell ref="R6:S6"/>
    <mergeCell ref="A6:A7"/>
    <mergeCell ref="B6:B7"/>
    <mergeCell ref="C6:C7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1"/>
  <dimension ref="A1:AC86"/>
  <sheetViews>
    <sheetView workbookViewId="0" topLeftCell="A1">
      <selection activeCell="J6" sqref="J6"/>
    </sheetView>
  </sheetViews>
  <sheetFormatPr defaultColWidth="9.00390625" defaultRowHeight="12.75"/>
  <cols>
    <col min="1" max="1" width="5.75390625" style="35" customWidth="1"/>
    <col min="2" max="2" width="4.25390625" style="0" customWidth="1"/>
    <col min="3" max="3" width="26.75390625" style="0" customWidth="1"/>
    <col min="4" max="4" width="11.75390625" style="0" customWidth="1"/>
    <col min="5" max="5" width="10.75390625" style="0" customWidth="1"/>
    <col min="6" max="6" width="8.75390625" style="0" customWidth="1"/>
    <col min="7" max="7" width="10.75390625" style="0" customWidth="1"/>
    <col min="8" max="8" width="8.75390625" style="0" customWidth="1"/>
    <col min="9" max="9" width="5.75390625" style="0" customWidth="1"/>
    <col min="10" max="10" width="7.875" style="0" customWidth="1"/>
    <col min="11" max="11" width="8.00390625" style="0" customWidth="1"/>
    <col min="12" max="15" width="6.75390625" style="0" customWidth="1"/>
    <col min="16" max="16" width="14.875" style="0" bestFit="1" customWidth="1"/>
  </cols>
  <sheetData>
    <row r="1" spans="2:8" ht="15" customHeight="1">
      <c r="B1" s="102"/>
      <c r="C1" s="102"/>
      <c r="D1" s="102"/>
      <c r="E1" s="102"/>
      <c r="F1" s="102"/>
      <c r="G1" s="102"/>
      <c r="H1" s="102"/>
    </row>
    <row r="2" spans="2:10" ht="12" customHeight="1">
      <c r="B2" s="121" t="s">
        <v>75</v>
      </c>
      <c r="C2" s="121"/>
      <c r="D2" s="121"/>
      <c r="E2" s="121"/>
      <c r="F2" s="121"/>
      <c r="G2" s="121"/>
      <c r="H2" s="121"/>
      <c r="I2" s="15"/>
      <c r="J2" s="15"/>
    </row>
    <row r="3" spans="2:10" ht="12" customHeight="1">
      <c r="B3" s="120" t="s">
        <v>169</v>
      </c>
      <c r="C3" s="120"/>
      <c r="D3" s="120"/>
      <c r="E3" s="120"/>
      <c r="F3" s="120"/>
      <c r="G3" s="120"/>
      <c r="H3" s="120"/>
      <c r="I3" s="16"/>
      <c r="J3" s="16"/>
    </row>
    <row r="4" spans="2:10" ht="18" customHeight="1">
      <c r="B4" s="1"/>
      <c r="C4" s="1"/>
      <c r="D4" s="122"/>
      <c r="E4" s="122"/>
      <c r="F4" s="122"/>
      <c r="G4" s="122"/>
      <c r="H4" s="122"/>
      <c r="I4" s="16"/>
      <c r="J4" s="16"/>
    </row>
    <row r="5" spans="2:10" ht="18" customHeight="1">
      <c r="B5" s="1"/>
      <c r="C5" s="1"/>
      <c r="D5" s="1"/>
      <c r="E5" s="126" t="s">
        <v>41</v>
      </c>
      <c r="F5" s="126"/>
      <c r="G5" s="126"/>
      <c r="H5" s="126"/>
      <c r="I5" s="16"/>
      <c r="J5" s="16"/>
    </row>
    <row r="6" spans="2:10" ht="18" customHeight="1">
      <c r="B6" s="1"/>
      <c r="C6" s="1"/>
      <c r="D6" s="1"/>
      <c r="E6" s="1"/>
      <c r="F6" s="1"/>
      <c r="G6" s="18"/>
      <c r="H6" s="45" t="s">
        <v>46</v>
      </c>
      <c r="I6" s="16"/>
      <c r="J6" s="16"/>
    </row>
    <row r="7" spans="1:10" ht="12" customHeight="1">
      <c r="A7" s="127" t="s">
        <v>57</v>
      </c>
      <c r="B7" s="127" t="s">
        <v>1</v>
      </c>
      <c r="C7" s="127" t="s">
        <v>77</v>
      </c>
      <c r="D7" s="127" t="s">
        <v>78</v>
      </c>
      <c r="E7" s="127" t="s">
        <v>58</v>
      </c>
      <c r="F7" s="127" t="s">
        <v>42</v>
      </c>
      <c r="G7" s="129" t="s">
        <v>59</v>
      </c>
      <c r="H7" s="129"/>
      <c r="I7" s="16"/>
      <c r="J7" s="16"/>
    </row>
    <row r="8" spans="1:9" ht="12" customHeight="1">
      <c r="A8" s="128"/>
      <c r="B8" s="128"/>
      <c r="C8" s="128"/>
      <c r="D8" s="128"/>
      <c r="E8" s="128"/>
      <c r="F8" s="128"/>
      <c r="G8" s="19" t="s">
        <v>58</v>
      </c>
      <c r="H8" s="19" t="s">
        <v>42</v>
      </c>
      <c r="I8" s="20"/>
    </row>
    <row r="9" spans="1:15" ht="9" customHeight="1">
      <c r="A9" s="21"/>
      <c r="B9" s="21"/>
      <c r="C9" s="22"/>
      <c r="D9" s="22"/>
      <c r="E9" s="21"/>
      <c r="F9" s="21"/>
      <c r="G9" s="21"/>
      <c r="H9" s="21"/>
      <c r="I9" s="23"/>
      <c r="O9" s="24"/>
    </row>
    <row r="10" spans="1:29" ht="18" customHeight="1">
      <c r="A10" s="35">
        <v>1</v>
      </c>
      <c r="B10" s="25">
        <f>data!A49</f>
        <v>61</v>
      </c>
      <c r="C10" s="87" t="str">
        <f>data!B49</f>
        <v>LEXA Patrik</v>
      </c>
      <c r="D10" s="88" t="str">
        <f>data!C49</f>
        <v>CZE</v>
      </c>
      <c r="E10" s="88">
        <f>data!E49</f>
        <v>100</v>
      </c>
      <c r="F10" s="89">
        <f>data!F49</f>
        <v>0.001762847222222222</v>
      </c>
      <c r="G10" s="88">
        <v>100</v>
      </c>
      <c r="H10" s="94">
        <v>0.0012384259259259258</v>
      </c>
      <c r="I10" s="27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8" customHeight="1">
      <c r="A11" s="35">
        <v>2</v>
      </c>
      <c r="B11" s="25">
        <f>data!A20</f>
        <v>17</v>
      </c>
      <c r="C11" s="87" t="str">
        <f>data!B20</f>
        <v>MAIRE-HENSGE Heinz</v>
      </c>
      <c r="D11" s="88" t="str">
        <f>data!C20</f>
        <v>GER</v>
      </c>
      <c r="E11" s="88">
        <f>data!E20</f>
        <v>100</v>
      </c>
      <c r="F11" s="89">
        <f>data!F20</f>
        <v>0.0017065972222222222</v>
      </c>
      <c r="G11" s="88">
        <v>100</v>
      </c>
      <c r="H11" s="94">
        <v>0.0012847222222222223</v>
      </c>
      <c r="I11" s="27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8" customHeight="1">
      <c r="A12" s="35">
        <v>3</v>
      </c>
      <c r="B12" s="25">
        <f>data!A81</f>
        <v>109</v>
      </c>
      <c r="C12" s="87" t="str">
        <f>data!B81</f>
        <v>LUXA Josef</v>
      </c>
      <c r="D12" s="88" t="str">
        <f>data!C81</f>
        <v>CZE</v>
      </c>
      <c r="E12" s="88">
        <f>data!E81</f>
        <v>100</v>
      </c>
      <c r="F12" s="89">
        <f>data!F81</f>
        <v>0.0017708333333333332</v>
      </c>
      <c r="G12" s="88">
        <v>100</v>
      </c>
      <c r="H12" s="94">
        <v>0.0013067129629629629</v>
      </c>
      <c r="I12" s="27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3.5" customHeight="1">
      <c r="A13" s="35">
        <v>4</v>
      </c>
      <c r="B13" s="25">
        <f>data!A33</f>
        <v>35</v>
      </c>
      <c r="C13" s="52" t="str">
        <f>data!B33</f>
        <v>PRISMANTAS Kristupas</v>
      </c>
      <c r="D13" s="25" t="str">
        <f>data!C33</f>
        <v>LIT</v>
      </c>
      <c r="E13" s="25">
        <f>data!E33</f>
        <v>100</v>
      </c>
      <c r="F13" s="63">
        <f>data!F33</f>
        <v>0.0014351851851851854</v>
      </c>
      <c r="G13" s="25">
        <v>100</v>
      </c>
      <c r="H13" s="95">
        <v>0.001322800925925926</v>
      </c>
      <c r="I13" s="27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3.5" customHeight="1">
      <c r="A14" s="35">
        <v>5</v>
      </c>
      <c r="B14" s="25">
        <f>data!A34</f>
        <v>36</v>
      </c>
      <c r="C14" s="52" t="str">
        <f>data!B34</f>
        <v>PAPRZYCKI Janusz</v>
      </c>
      <c r="D14" s="25" t="str">
        <f>data!C34</f>
        <v>POL</v>
      </c>
      <c r="E14" s="25">
        <f>data!E34</f>
        <v>100</v>
      </c>
      <c r="F14" s="63">
        <f>data!F34</f>
        <v>0.001099537037037037</v>
      </c>
      <c r="G14" s="25">
        <v>95</v>
      </c>
      <c r="H14" s="95">
        <v>0.0009606481481481481</v>
      </c>
      <c r="I14" s="27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3.5" customHeight="1">
      <c r="A15" s="35">
        <v>6</v>
      </c>
      <c r="B15" s="25">
        <f>data!A16</f>
        <v>8</v>
      </c>
      <c r="C15" s="52" t="str">
        <f>data!B16</f>
        <v>STOPA Paweł</v>
      </c>
      <c r="D15" s="25" t="str">
        <f>data!C16</f>
        <v>POL</v>
      </c>
      <c r="E15" s="25">
        <f>data!E16</f>
        <v>100</v>
      </c>
      <c r="F15" s="63">
        <f>data!F16</f>
        <v>0.001736111111111111</v>
      </c>
      <c r="G15" s="25">
        <v>95</v>
      </c>
      <c r="H15" s="95">
        <v>0.0009943287037037037</v>
      </c>
      <c r="I15" s="27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3.5" customHeight="1">
      <c r="A16" s="35">
        <v>7</v>
      </c>
      <c r="B16" s="25">
        <f>data!A42</f>
        <v>49</v>
      </c>
      <c r="C16" s="52" t="str">
        <f>data!B42</f>
        <v>SCHWARZ Markus</v>
      </c>
      <c r="D16" s="25" t="str">
        <f>data!C42</f>
        <v>CHE</v>
      </c>
      <c r="E16" s="25">
        <f>data!E42</f>
        <v>100</v>
      </c>
      <c r="F16" s="63">
        <f>data!F42</f>
        <v>0.001558564814814815</v>
      </c>
      <c r="G16" s="25">
        <v>95</v>
      </c>
      <c r="H16" s="95">
        <v>0.0013104166666666665</v>
      </c>
      <c r="I16" s="27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3.5" customHeight="1">
      <c r="A17" s="35">
        <v>8</v>
      </c>
      <c r="B17" s="25">
        <f>data!A38</f>
        <v>40</v>
      </c>
      <c r="C17" s="52" t="str">
        <f>data!B38</f>
        <v>ODAGIRI Sakae</v>
      </c>
      <c r="D17" s="25" t="str">
        <f>data!C38</f>
        <v>JPN</v>
      </c>
      <c r="E17" s="25">
        <f>data!E38</f>
        <v>100</v>
      </c>
      <c r="F17" s="63">
        <f>data!F38</f>
        <v>0.0018171296296296297</v>
      </c>
      <c r="G17" s="25">
        <v>75</v>
      </c>
      <c r="H17" s="95">
        <v>0.0010414351851851852</v>
      </c>
      <c r="I17" s="27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3.5" customHeight="1">
      <c r="A18" s="35">
        <v>9</v>
      </c>
      <c r="B18" s="25">
        <f>data!A80</f>
        <v>108</v>
      </c>
      <c r="C18" s="52" t="str">
        <f>data!B80</f>
        <v>NAGEL Jens</v>
      </c>
      <c r="D18" s="25" t="str">
        <f>data!C80</f>
        <v>GER</v>
      </c>
      <c r="E18" s="25">
        <f>data!E80</f>
        <v>100</v>
      </c>
      <c r="F18" s="63">
        <f>data!F80</f>
        <v>0.001875</v>
      </c>
      <c r="G18" s="25"/>
      <c r="H18" s="64"/>
      <c r="I18" s="27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9" ht="13.5" customHeight="1">
      <c r="A19" s="35">
        <v>10</v>
      </c>
      <c r="B19" s="25">
        <f>data!A82</f>
        <v>110</v>
      </c>
      <c r="C19" s="52" t="str">
        <f>data!B82</f>
        <v>LUSSI Gerhard</v>
      </c>
      <c r="D19" s="25" t="str">
        <f>data!C82</f>
        <v>CHE</v>
      </c>
      <c r="E19" s="25">
        <f>data!E82</f>
        <v>100</v>
      </c>
      <c r="F19" s="63">
        <f>data!F82</f>
        <v>0.0019212962962962962</v>
      </c>
      <c r="G19" s="25"/>
      <c r="H19" s="64"/>
      <c r="I19" s="27"/>
    </row>
    <row r="20" spans="1:9" ht="13.5" customHeight="1">
      <c r="A20" s="35">
        <v>11</v>
      </c>
      <c r="B20" s="25">
        <f>data!A15</f>
        <v>7</v>
      </c>
      <c r="C20" s="52" t="str">
        <f>data!B15</f>
        <v>GATTERMAIER Werner</v>
      </c>
      <c r="D20" s="25" t="str">
        <f>data!C15</f>
        <v>AUT</v>
      </c>
      <c r="E20" s="25">
        <f>data!E15</f>
        <v>100</v>
      </c>
      <c r="F20" s="63">
        <f>data!F15</f>
        <v>0.0019436342592592593</v>
      </c>
      <c r="G20" s="25"/>
      <c r="H20" s="64"/>
      <c r="I20" s="27"/>
    </row>
    <row r="21" spans="1:9" ht="13.5" customHeight="1">
      <c r="A21" s="35">
        <v>12</v>
      </c>
      <c r="B21" s="25">
        <f>data!A25</f>
        <v>22</v>
      </c>
      <c r="C21" s="52" t="str">
        <f>data!B25</f>
        <v>OZBOLT Goran</v>
      </c>
      <c r="D21" s="25" t="str">
        <f>data!C25</f>
        <v>CRO</v>
      </c>
      <c r="E21" s="25">
        <f>data!E25</f>
        <v>100</v>
      </c>
      <c r="F21" s="63">
        <f>data!F25</f>
        <v>0.0019855324074074076</v>
      </c>
      <c r="G21" s="25"/>
      <c r="H21" s="64"/>
      <c r="I21" s="27"/>
    </row>
    <row r="22" spans="1:9" ht="13.5" customHeight="1">
      <c r="A22" s="35">
        <v>13</v>
      </c>
      <c r="B22" s="25">
        <f>data!A29</f>
        <v>31</v>
      </c>
      <c r="C22" s="52" t="str">
        <f>data!B29</f>
        <v>HOCHWARTNER Helmut</v>
      </c>
      <c r="D22" s="25" t="str">
        <f>data!C29</f>
        <v>AUT</v>
      </c>
      <c r="E22" s="25">
        <f>data!E29</f>
        <v>100</v>
      </c>
      <c r="F22" s="63">
        <f>data!F29</f>
        <v>0.0021027777777777776</v>
      </c>
      <c r="G22" s="25"/>
      <c r="H22" s="64"/>
      <c r="I22" s="27"/>
    </row>
    <row r="23" spans="1:9" ht="13.5" customHeight="1">
      <c r="A23" s="35">
        <v>14</v>
      </c>
      <c r="B23" s="25">
        <f>data!A55</f>
        <v>67</v>
      </c>
      <c r="C23" s="52" t="str">
        <f>data!B55</f>
        <v>ROMANOVSKIS Aleksandras</v>
      </c>
      <c r="D23" s="25" t="str">
        <f>data!C55</f>
        <v>LIT</v>
      </c>
      <c r="E23" s="25">
        <f>data!E55</f>
        <v>100</v>
      </c>
      <c r="F23" s="63">
        <f>data!F55</f>
        <v>0.0021643518518518518</v>
      </c>
      <c r="G23" s="25"/>
      <c r="H23" s="64"/>
      <c r="I23" s="30"/>
    </row>
    <row r="24" spans="1:9" ht="13.5" customHeight="1">
      <c r="A24" s="35">
        <v>15</v>
      </c>
      <c r="B24" s="25">
        <f>data!A43</f>
        <v>50</v>
      </c>
      <c r="C24" s="52" t="str">
        <f>data!B43</f>
        <v>STEIN Ralf</v>
      </c>
      <c r="D24" s="25" t="str">
        <f>data!C43</f>
        <v>GER</v>
      </c>
      <c r="E24" s="25">
        <f>data!E43</f>
        <v>100</v>
      </c>
      <c r="F24" s="63">
        <f>data!F43</f>
        <v>0.002196990740740741</v>
      </c>
      <c r="G24" s="25"/>
      <c r="H24" s="64"/>
      <c r="I24" s="30"/>
    </row>
    <row r="25" spans="1:9" ht="13.5" customHeight="1">
      <c r="A25" s="35">
        <v>16</v>
      </c>
      <c r="B25" s="25">
        <f>data!A52</f>
        <v>64</v>
      </c>
      <c r="C25" s="52" t="str">
        <f>data!B52</f>
        <v>KUZA Jacek</v>
      </c>
      <c r="D25" s="25" t="str">
        <f>data!C52</f>
        <v>POL</v>
      </c>
      <c r="E25" s="25">
        <f>data!E52</f>
        <v>100</v>
      </c>
      <c r="F25" s="63">
        <f>data!F52</f>
        <v>0.002767361111111111</v>
      </c>
      <c r="G25" s="25"/>
      <c r="H25" s="64"/>
      <c r="I25" s="30"/>
    </row>
    <row r="26" spans="1:9" ht="13.5" customHeight="1">
      <c r="A26" s="35">
        <v>17</v>
      </c>
      <c r="B26" s="25">
        <f>data!A24</f>
        <v>21</v>
      </c>
      <c r="C26" s="52" t="str">
        <f>data!B24</f>
        <v>RAJEFF Steve</v>
      </c>
      <c r="D26" s="25" t="str">
        <f>data!C24</f>
        <v>USA</v>
      </c>
      <c r="E26" s="25">
        <f>data!E24</f>
        <v>100</v>
      </c>
      <c r="F26" s="63">
        <f>data!F24</f>
        <v>0.002844212962962963</v>
      </c>
      <c r="G26" s="25"/>
      <c r="H26" s="64"/>
      <c r="I26" s="30"/>
    </row>
    <row r="27" spans="1:9" ht="13.5" customHeight="1">
      <c r="A27" s="35">
        <v>18</v>
      </c>
      <c r="B27" s="25">
        <f>data!A87</f>
        <v>115</v>
      </c>
      <c r="C27" s="52" t="str">
        <f>data!B87</f>
        <v>MESZAROS Juraj</v>
      </c>
      <c r="D27" s="25" t="str">
        <f>data!C87</f>
        <v>SVK</v>
      </c>
      <c r="E27" s="25">
        <f>data!E87</f>
        <v>100</v>
      </c>
      <c r="F27" s="63">
        <f>data!F87</f>
        <v>0.0030208333333333333</v>
      </c>
      <c r="G27" s="25"/>
      <c r="H27" s="64"/>
      <c r="I27" s="31"/>
    </row>
    <row r="28" spans="1:9" ht="13.5" customHeight="1">
      <c r="A28" s="35">
        <v>19</v>
      </c>
      <c r="B28" s="25">
        <f>data!A21</f>
        <v>18</v>
      </c>
      <c r="C28" s="52" t="str">
        <f>data!B21</f>
        <v>NOGA Marek</v>
      </c>
      <c r="D28" s="25" t="str">
        <f>data!C21</f>
        <v>POL</v>
      </c>
      <c r="E28" s="25">
        <f>data!E21</f>
        <v>100</v>
      </c>
      <c r="F28" s="63">
        <f>data!F21</f>
        <v>0.0031556712962962957</v>
      </c>
      <c r="G28" s="25"/>
      <c r="H28" s="64"/>
      <c r="I28" s="27"/>
    </row>
    <row r="29" spans="1:9" ht="13.5" customHeight="1">
      <c r="A29" s="35">
        <v>20</v>
      </c>
      <c r="B29" s="25">
        <f>data!A70</f>
        <v>92</v>
      </c>
      <c r="C29" s="52" t="str">
        <f>data!B70</f>
        <v>OSTERBERG Henrik</v>
      </c>
      <c r="D29" s="25" t="str">
        <f>data!C70</f>
        <v>SWE</v>
      </c>
      <c r="E29" s="25">
        <f>data!E70</f>
        <v>95</v>
      </c>
      <c r="F29" s="63">
        <f>data!F70</f>
        <v>0.0012657407407407407</v>
      </c>
      <c r="G29" s="25"/>
      <c r="H29" s="64"/>
      <c r="I29" s="27"/>
    </row>
    <row r="30" spans="1:9" ht="13.5" customHeight="1">
      <c r="A30" s="35">
        <v>21</v>
      </c>
      <c r="B30" s="25">
        <f>data!A41</f>
        <v>48</v>
      </c>
      <c r="C30" s="52" t="str">
        <f>data!B41</f>
        <v>LEXA Tomas</v>
      </c>
      <c r="D30" s="25" t="str">
        <f>data!C41</f>
        <v>CZE</v>
      </c>
      <c r="E30" s="25">
        <f>data!E41</f>
        <v>95</v>
      </c>
      <c r="F30" s="63">
        <f>data!F41</f>
        <v>0.0012962962962962963</v>
      </c>
      <c r="G30" s="25"/>
      <c r="H30" s="64"/>
      <c r="I30" s="27"/>
    </row>
    <row r="31" spans="1:9" ht="13.5" customHeight="1">
      <c r="A31" s="35">
        <v>22</v>
      </c>
      <c r="B31" s="25">
        <f>data!A60</f>
        <v>77</v>
      </c>
      <c r="C31" s="52" t="str">
        <f>data!B60</f>
        <v>KLAUSLER Markus</v>
      </c>
      <c r="D31" s="25" t="str">
        <f>data!C60</f>
        <v>CHE</v>
      </c>
      <c r="E31" s="25">
        <f>data!E60</f>
        <v>95</v>
      </c>
      <c r="F31" s="63">
        <f>data!F60</f>
        <v>0.0013140046296296296</v>
      </c>
      <c r="G31" s="25"/>
      <c r="H31" s="64"/>
      <c r="I31" s="27"/>
    </row>
    <row r="32" spans="1:9" ht="13.5" customHeight="1">
      <c r="A32" s="35">
        <v>23</v>
      </c>
      <c r="B32" s="25">
        <f>data!A68</f>
        <v>85</v>
      </c>
      <c r="C32" s="52" t="str">
        <f>data!B68</f>
        <v>PAPRZYCKI Paweł</v>
      </c>
      <c r="D32" s="25" t="str">
        <f>data!C68</f>
        <v>POL</v>
      </c>
      <c r="E32" s="25">
        <f>data!E68</f>
        <v>95</v>
      </c>
      <c r="F32" s="63">
        <f>data!F68</f>
        <v>0.0013589120370370372</v>
      </c>
      <c r="G32" s="25"/>
      <c r="H32" s="64"/>
      <c r="I32" s="27"/>
    </row>
    <row r="33" spans="1:9" ht="13.5" customHeight="1">
      <c r="A33" s="35">
        <v>24</v>
      </c>
      <c r="B33" s="25">
        <f>data!A35</f>
        <v>37</v>
      </c>
      <c r="C33" s="52" t="str">
        <f>data!B35</f>
        <v>LUXA Jan</v>
      </c>
      <c r="D33" s="25" t="str">
        <f>data!C35</f>
        <v>CZE</v>
      </c>
      <c r="E33" s="25">
        <f>data!E35</f>
        <v>95</v>
      </c>
      <c r="F33" s="63">
        <f>data!F35</f>
        <v>0.001689814814814815</v>
      </c>
      <c r="G33" s="25"/>
      <c r="H33" s="64"/>
      <c r="I33" s="27"/>
    </row>
    <row r="34" spans="1:9" ht="13.5" customHeight="1">
      <c r="A34" s="35">
        <v>25</v>
      </c>
      <c r="B34" s="25">
        <f>data!A72</f>
        <v>94</v>
      </c>
      <c r="C34" s="52" t="str">
        <f>data!B72</f>
        <v>LAY Gerhard</v>
      </c>
      <c r="D34" s="25" t="str">
        <f>data!C72</f>
        <v>AUT</v>
      </c>
      <c r="E34" s="25">
        <f>data!E72</f>
        <v>95</v>
      </c>
      <c r="F34" s="63">
        <f>data!F72</f>
        <v>0.0018431712962962965</v>
      </c>
      <c r="G34" s="25"/>
      <c r="H34" s="64"/>
      <c r="I34" s="27"/>
    </row>
    <row r="35" spans="1:9" ht="13.5" customHeight="1">
      <c r="A35" s="35">
        <v>26</v>
      </c>
      <c r="B35" s="25">
        <f>data!A67</f>
        <v>84</v>
      </c>
      <c r="C35" s="52" t="str">
        <f>data!B67</f>
        <v>KAVELJ Petar</v>
      </c>
      <c r="D35" s="25" t="str">
        <f>data!C67</f>
        <v>CRO</v>
      </c>
      <c r="E35" s="25">
        <f>data!E67</f>
        <v>95</v>
      </c>
      <c r="F35" s="63">
        <f>data!F67</f>
        <v>0.0019502314814814816</v>
      </c>
      <c r="G35" s="25"/>
      <c r="H35" s="64"/>
      <c r="I35" s="27"/>
    </row>
    <row r="36" spans="1:9" ht="13.5" customHeight="1">
      <c r="A36" s="35">
        <v>27</v>
      </c>
      <c r="B36" s="25">
        <f>data!A12</f>
        <v>4</v>
      </c>
      <c r="C36" s="52" t="str">
        <f>data!B12</f>
        <v>CHRISTENSEN Olaf</v>
      </c>
      <c r="D36" s="25" t="str">
        <f>data!C12</f>
        <v>NOR</v>
      </c>
      <c r="E36" s="25">
        <f>data!E12</f>
        <v>95</v>
      </c>
      <c r="F36" s="63">
        <f>data!F12</f>
        <v>0.0020199074074074073</v>
      </c>
      <c r="G36" s="25"/>
      <c r="H36" s="64"/>
      <c r="I36" s="31"/>
    </row>
    <row r="37" spans="1:9" ht="13.5" customHeight="1">
      <c r="A37" s="35">
        <v>28</v>
      </c>
      <c r="B37" s="25">
        <f>data!A14</f>
        <v>6</v>
      </c>
      <c r="C37" s="52" t="str">
        <f>data!B14</f>
        <v>ERICSSON Lars-Erik</v>
      </c>
      <c r="D37" s="25" t="str">
        <f>data!C14</f>
        <v>SWE</v>
      </c>
      <c r="E37" s="25">
        <f>data!E14</f>
        <v>95</v>
      </c>
      <c r="F37" s="63">
        <f>data!F14</f>
        <v>0.0020488425925925926</v>
      </c>
      <c r="G37" s="25"/>
      <c r="H37" s="64"/>
      <c r="I37" s="31"/>
    </row>
    <row r="38" spans="1:9" ht="13.5" customHeight="1">
      <c r="A38" s="35">
        <v>29</v>
      </c>
      <c r="B38" s="25">
        <f>data!A86</f>
        <v>114</v>
      </c>
      <c r="C38" s="52" t="str">
        <f>data!B86</f>
        <v>MEINDL Gerhard</v>
      </c>
      <c r="D38" s="25" t="str">
        <f>data!C86</f>
        <v>AUT</v>
      </c>
      <c r="E38" s="25">
        <f>data!E86</f>
        <v>95</v>
      </c>
      <c r="F38" s="63">
        <f>data!F86</f>
        <v>0.0020833333333333333</v>
      </c>
      <c r="G38" s="25"/>
      <c r="H38" s="64"/>
      <c r="I38" s="31"/>
    </row>
    <row r="39" spans="1:9" ht="13.5" customHeight="1">
      <c r="A39" s="35">
        <v>30</v>
      </c>
      <c r="B39" s="25">
        <f>data!A54</f>
        <v>66</v>
      </c>
      <c r="C39" s="52" t="str">
        <f>data!B54</f>
        <v>VISSER Wibold</v>
      </c>
      <c r="D39" s="25" t="str">
        <f>data!C54</f>
        <v>GER</v>
      </c>
      <c r="E39" s="25">
        <f>data!E54</f>
        <v>95</v>
      </c>
      <c r="F39" s="63">
        <f>data!F54</f>
        <v>0.002203703703703704</v>
      </c>
      <c r="G39" s="25"/>
      <c r="H39" s="64"/>
      <c r="I39" s="31"/>
    </row>
    <row r="40" spans="1:9" ht="13.5" customHeight="1">
      <c r="A40" s="35">
        <v>31</v>
      </c>
      <c r="B40" s="25">
        <f>data!A22</f>
        <v>19</v>
      </c>
      <c r="C40" s="52" t="str">
        <f>data!B22</f>
        <v>MESZAROS Jan</v>
      </c>
      <c r="D40" s="25" t="str">
        <f>data!C22</f>
        <v>SVK</v>
      </c>
      <c r="E40" s="25">
        <f>data!E22</f>
        <v>95</v>
      </c>
      <c r="F40" s="63">
        <f>data!F22</f>
        <v>0.0022094907407407406</v>
      </c>
      <c r="G40" s="25"/>
      <c r="H40" s="64"/>
      <c r="I40" s="31"/>
    </row>
    <row r="41" spans="1:9" ht="13.5" customHeight="1">
      <c r="A41" s="35">
        <v>32</v>
      </c>
      <c r="B41" s="25">
        <f>data!A13</f>
        <v>5</v>
      </c>
      <c r="C41" s="52" t="str">
        <f>data!B13</f>
        <v>HERNANDEZ Leandro</v>
      </c>
      <c r="D41" s="25" t="str">
        <f>data!C13</f>
        <v>ESP</v>
      </c>
      <c r="E41" s="25">
        <f>data!E13</f>
        <v>95</v>
      </c>
      <c r="F41" s="63">
        <f>data!F13</f>
        <v>0.002346064814814815</v>
      </c>
      <c r="G41" s="25"/>
      <c r="H41" s="64"/>
      <c r="I41" s="31"/>
    </row>
    <row r="42" spans="1:9" ht="13.5" customHeight="1">
      <c r="A42" s="35">
        <v>33</v>
      </c>
      <c r="B42" s="25">
        <f>data!A40</f>
        <v>47</v>
      </c>
      <c r="C42" s="52" t="str">
        <f>data!B40</f>
        <v>MICHALIK Karol</v>
      </c>
      <c r="D42" s="25" t="str">
        <f>data!C40</f>
        <v>SVK</v>
      </c>
      <c r="E42" s="25">
        <f>data!E40</f>
        <v>95</v>
      </c>
      <c r="F42" s="63">
        <f>data!F40</f>
        <v>0.002372685185185185</v>
      </c>
      <c r="G42" s="25"/>
      <c r="H42" s="64"/>
      <c r="I42" s="31"/>
    </row>
    <row r="43" spans="1:9" ht="13.5" customHeight="1">
      <c r="A43" s="35">
        <v>34</v>
      </c>
      <c r="B43" s="25">
        <f>data!A75</f>
        <v>97</v>
      </c>
      <c r="C43" s="52" t="str">
        <f>data!B75</f>
        <v>MESZAROS Robert</v>
      </c>
      <c r="D43" s="25" t="str">
        <f>data!C75</f>
        <v>SVK</v>
      </c>
      <c r="E43" s="25">
        <f>data!E75</f>
        <v>95</v>
      </c>
      <c r="F43" s="63">
        <f>data!F75</f>
        <v>0.0026100694444444444</v>
      </c>
      <c r="G43" s="25"/>
      <c r="H43" s="64"/>
      <c r="I43" s="31"/>
    </row>
    <row r="44" spans="1:9" ht="13.5" customHeight="1">
      <c r="A44" s="35">
        <v>35</v>
      </c>
      <c r="B44" s="25">
        <f>data!A71</f>
        <v>93</v>
      </c>
      <c r="C44" s="52" t="str">
        <f>data!B71</f>
        <v>SINKEVICIUS Laurynas</v>
      </c>
      <c r="D44" s="25" t="str">
        <f>data!C71</f>
        <v>LIT</v>
      </c>
      <c r="E44" s="25">
        <f>data!E71</f>
        <v>95</v>
      </c>
      <c r="F44" s="63">
        <f>data!F71</f>
        <v>0.002714583333333333</v>
      </c>
      <c r="G44" s="25"/>
      <c r="H44" s="64"/>
      <c r="I44" s="31"/>
    </row>
    <row r="45" spans="1:9" ht="13.5" customHeight="1">
      <c r="A45" s="35">
        <v>36</v>
      </c>
      <c r="B45" s="25">
        <f>data!A57</f>
        <v>69</v>
      </c>
      <c r="C45" s="52" t="str">
        <f>data!B57</f>
        <v>KONKOL Pavol</v>
      </c>
      <c r="D45" s="25" t="str">
        <f>data!C57</f>
        <v>SVK</v>
      </c>
      <c r="E45" s="25">
        <f>data!E57</f>
        <v>95</v>
      </c>
      <c r="F45" s="63">
        <f>data!F57</f>
        <v>0.002752314814814815</v>
      </c>
      <c r="G45" s="25"/>
      <c r="H45" s="64"/>
      <c r="I45" s="31"/>
    </row>
    <row r="46" spans="1:9" ht="13.5" customHeight="1">
      <c r="A46" s="35">
        <v>37</v>
      </c>
      <c r="B46" s="25">
        <f>data!A79</f>
        <v>107</v>
      </c>
      <c r="C46" s="52" t="str">
        <f>data!B79</f>
        <v>MITTEL Henry</v>
      </c>
      <c r="D46" s="25" t="str">
        <f>data!C79</f>
        <v>USA</v>
      </c>
      <c r="E46" s="25">
        <f>data!E79</f>
        <v>95</v>
      </c>
      <c r="F46" s="63">
        <f>data!F79</f>
        <v>0.002824074074074074</v>
      </c>
      <c r="G46" s="25"/>
      <c r="H46" s="64"/>
      <c r="I46" s="31"/>
    </row>
    <row r="47" spans="1:9" ht="13.5" customHeight="1">
      <c r="A47" s="35">
        <v>38</v>
      </c>
      <c r="B47" s="25">
        <f>data!A78</f>
        <v>106</v>
      </c>
      <c r="C47" s="52" t="str">
        <f>data!B78</f>
        <v>OKAMOTO Kenji</v>
      </c>
      <c r="D47" s="25" t="str">
        <f>data!C78</f>
        <v>JPN</v>
      </c>
      <c r="E47" s="25">
        <f>data!E78</f>
        <v>90</v>
      </c>
      <c r="F47" s="63">
        <f>data!F78</f>
        <v>0.0008564814814814815</v>
      </c>
      <c r="G47" s="25"/>
      <c r="H47" s="64"/>
      <c r="I47" s="31"/>
    </row>
    <row r="48" spans="1:9" ht="13.5" customHeight="1">
      <c r="A48" s="35">
        <v>39</v>
      </c>
      <c r="B48" s="25">
        <f>data!A30</f>
        <v>32</v>
      </c>
      <c r="C48" s="52" t="str">
        <f>data!B30</f>
        <v>ALSAKER Thomas</v>
      </c>
      <c r="D48" s="25" t="str">
        <f>data!C30</f>
        <v>NOR</v>
      </c>
      <c r="E48" s="25">
        <f>data!E30</f>
        <v>90</v>
      </c>
      <c r="F48" s="63">
        <f>data!F30</f>
        <v>0.001512152777777778</v>
      </c>
      <c r="G48" s="25"/>
      <c r="H48" s="64"/>
      <c r="I48" s="31"/>
    </row>
    <row r="49" spans="1:9" ht="13.5" customHeight="1">
      <c r="A49" s="35">
        <v>40</v>
      </c>
      <c r="B49" s="25">
        <f>data!A39</f>
        <v>46</v>
      </c>
      <c r="C49" s="52" t="str">
        <f>data!B39</f>
        <v>POPOVIC Marko</v>
      </c>
      <c r="D49" s="25" t="str">
        <f>data!C39</f>
        <v>CRO</v>
      </c>
      <c r="E49" s="25">
        <f>data!E39</f>
        <v>90</v>
      </c>
      <c r="F49" s="63">
        <f>data!F39</f>
        <v>0.0016435185185185183</v>
      </c>
      <c r="G49" s="25"/>
      <c r="H49" s="64"/>
      <c r="I49" s="31"/>
    </row>
    <row r="50" spans="1:9" ht="13.5" customHeight="1">
      <c r="A50" s="35">
        <v>41</v>
      </c>
      <c r="B50" s="25">
        <f>data!A46</f>
        <v>53</v>
      </c>
      <c r="C50" s="52" t="str">
        <f>data!B46</f>
        <v>LINDQUIST Mathias</v>
      </c>
      <c r="D50" s="25" t="str">
        <f>data!C46</f>
        <v>SWE</v>
      </c>
      <c r="E50" s="25">
        <f>data!E46</f>
        <v>90</v>
      </c>
      <c r="F50" s="63">
        <f>data!F46</f>
        <v>0.0016467592592592593</v>
      </c>
      <c r="G50" s="25"/>
      <c r="H50" s="64"/>
      <c r="I50" s="31"/>
    </row>
    <row r="51" spans="1:9" ht="13.5" customHeight="1">
      <c r="A51" s="35">
        <v>42</v>
      </c>
      <c r="B51" s="25">
        <f>data!A47</f>
        <v>54</v>
      </c>
      <c r="C51" s="52" t="str">
        <f>data!B47</f>
        <v>TARGOSZ Włodzimierz</v>
      </c>
      <c r="D51" s="25" t="str">
        <f>data!C47</f>
        <v>POL</v>
      </c>
      <c r="E51" s="25">
        <f>data!E47</f>
        <v>90</v>
      </c>
      <c r="F51" s="63">
        <f>data!F47</f>
        <v>0.001678935185185185</v>
      </c>
      <c r="G51" s="25"/>
      <c r="H51" s="64"/>
      <c r="I51" s="31"/>
    </row>
    <row r="52" spans="1:9" ht="13.5" customHeight="1">
      <c r="A52" s="35">
        <v>43</v>
      </c>
      <c r="B52" s="25">
        <f>data!A10</f>
        <v>2</v>
      </c>
      <c r="C52" s="52" t="str">
        <f>data!B10</f>
        <v>SVIRBUTAVICIUS Marionas</v>
      </c>
      <c r="D52" s="25" t="str">
        <f>data!C10</f>
        <v>LIT</v>
      </c>
      <c r="E52" s="25">
        <f>data!E10</f>
        <v>90</v>
      </c>
      <c r="F52" s="63">
        <f>data!F10</f>
        <v>0.0017297453703703702</v>
      </c>
      <c r="G52" s="25"/>
      <c r="H52" s="64"/>
      <c r="I52" s="31"/>
    </row>
    <row r="53" spans="1:9" ht="13.5" customHeight="1">
      <c r="A53" s="35">
        <v>44</v>
      </c>
      <c r="B53" s="25">
        <f>data!A23</f>
        <v>20</v>
      </c>
      <c r="C53" s="52" t="str">
        <f>data!B23</f>
        <v>KATO Shinji</v>
      </c>
      <c r="D53" s="25" t="str">
        <f>data!C23</f>
        <v>JPN</v>
      </c>
      <c r="E53" s="25">
        <f>data!E23</f>
        <v>90</v>
      </c>
      <c r="F53" s="63">
        <f>data!F23</f>
        <v>0.00175</v>
      </c>
      <c r="G53" s="25"/>
      <c r="H53" s="64"/>
      <c r="I53" s="31"/>
    </row>
    <row r="54" spans="1:9" ht="13.5" customHeight="1">
      <c r="A54" s="35">
        <v>45</v>
      </c>
      <c r="B54" s="25">
        <f>data!A37</f>
        <v>39</v>
      </c>
      <c r="C54" s="52" t="str">
        <f>data!B37</f>
        <v>KELTERER Eeerk</v>
      </c>
      <c r="D54" s="25" t="str">
        <f>data!C37</f>
        <v>GER</v>
      </c>
      <c r="E54" s="25">
        <f>data!E37</f>
        <v>90</v>
      </c>
      <c r="F54" s="63">
        <f>data!F37</f>
        <v>0.0017592592592592592</v>
      </c>
      <c r="G54" s="25"/>
      <c r="H54" s="64"/>
      <c r="I54" s="31"/>
    </row>
    <row r="55" spans="1:9" ht="13.5" customHeight="1">
      <c r="A55" s="35">
        <v>46</v>
      </c>
      <c r="B55" s="25">
        <f>data!A32</f>
        <v>34</v>
      </c>
      <c r="C55" s="52" t="str">
        <f>data!B32</f>
        <v>FURLAN Borut</v>
      </c>
      <c r="D55" s="25" t="str">
        <f>data!C32</f>
        <v>SLO</v>
      </c>
      <c r="E55" s="25">
        <f>data!E32</f>
        <v>90</v>
      </c>
      <c r="F55" s="63">
        <f>data!F32</f>
        <v>0.001830787037037037</v>
      </c>
      <c r="G55" s="25"/>
      <c r="H55" s="64"/>
      <c r="I55" s="31"/>
    </row>
    <row r="56" spans="1:9" ht="13.5" customHeight="1">
      <c r="A56" s="35">
        <v>47</v>
      </c>
      <c r="B56" s="25">
        <f>data!A76</f>
        <v>98</v>
      </c>
      <c r="C56" s="52" t="str">
        <f>data!B76</f>
        <v>EBELING Olaf</v>
      </c>
      <c r="D56" s="25" t="str">
        <f>data!C76</f>
        <v>GER</v>
      </c>
      <c r="E56" s="25">
        <f>data!E76</f>
        <v>90</v>
      </c>
      <c r="F56" s="63">
        <f>data!F76</f>
        <v>0.0018685185185185185</v>
      </c>
      <c r="G56" s="25"/>
      <c r="H56" s="64"/>
      <c r="I56" s="31"/>
    </row>
    <row r="57" spans="1:9" ht="13.5" customHeight="1">
      <c r="A57" s="35">
        <v>48</v>
      </c>
      <c r="B57" s="25">
        <f>data!A56</f>
        <v>68</v>
      </c>
      <c r="C57" s="52" t="str">
        <f>data!B56</f>
        <v>GRUNIGER Freddi</v>
      </c>
      <c r="D57" s="25" t="str">
        <f>data!C56</f>
        <v>CHE</v>
      </c>
      <c r="E57" s="25">
        <f>data!E56</f>
        <v>90</v>
      </c>
      <c r="F57" s="63">
        <f>data!F56</f>
        <v>0.002162037037037037</v>
      </c>
      <c r="G57" s="25"/>
      <c r="H57" s="64"/>
      <c r="I57" s="31"/>
    </row>
    <row r="58" spans="1:9" ht="13.5" customHeight="1">
      <c r="A58" s="35">
        <v>49</v>
      </c>
      <c r="B58" s="25">
        <f>data!A27</f>
        <v>24</v>
      </c>
      <c r="C58" s="52" t="str">
        <f>data!B27</f>
        <v>KOBLIHA Karel</v>
      </c>
      <c r="D58" s="25" t="str">
        <f>data!C27</f>
        <v>CZE</v>
      </c>
      <c r="E58" s="25">
        <f>data!E27</f>
        <v>90</v>
      </c>
      <c r="F58" s="63">
        <f>data!F27</f>
        <v>0.002205439814814815</v>
      </c>
      <c r="G58" s="25"/>
      <c r="H58" s="64"/>
      <c r="I58" s="31"/>
    </row>
    <row r="59" spans="1:9" ht="13.5" customHeight="1">
      <c r="A59" s="35">
        <v>50</v>
      </c>
      <c r="B59" s="25">
        <f>data!A58</f>
        <v>70</v>
      </c>
      <c r="C59" s="52" t="str">
        <f>data!B58</f>
        <v>HASSING Peter</v>
      </c>
      <c r="D59" s="25" t="str">
        <f>data!C58</f>
        <v>CHE</v>
      </c>
      <c r="E59" s="25">
        <f>data!E58</f>
        <v>90</v>
      </c>
      <c r="F59" s="63">
        <f>data!F58</f>
        <v>0.0024375</v>
      </c>
      <c r="G59" s="25"/>
      <c r="H59" s="64"/>
      <c r="I59" s="31"/>
    </row>
    <row r="60" spans="1:9" ht="13.5" customHeight="1">
      <c r="A60" s="35">
        <v>51</v>
      </c>
      <c r="B60" s="25">
        <f>data!A53</f>
        <v>65</v>
      </c>
      <c r="C60" s="52" t="str">
        <f>data!B53</f>
        <v>KARLSEN Rolf-Magne</v>
      </c>
      <c r="D60" s="25" t="str">
        <f>data!C53</f>
        <v>NOR</v>
      </c>
      <c r="E60" s="25">
        <f>data!E53</f>
        <v>90</v>
      </c>
      <c r="F60" s="63">
        <f>data!F53</f>
        <v>0.00273958333333334</v>
      </c>
      <c r="G60" s="25"/>
      <c r="H60" s="64"/>
      <c r="I60" s="31"/>
    </row>
    <row r="61" spans="1:9" ht="13.5" customHeight="1">
      <c r="A61" s="35">
        <v>52</v>
      </c>
      <c r="B61" s="25">
        <f>data!A73</f>
        <v>95</v>
      </c>
      <c r="C61" s="52" t="str">
        <f>data!B73</f>
        <v>SOTENSEK Tomo</v>
      </c>
      <c r="D61" s="25" t="str">
        <f>data!C73</f>
        <v>SLO</v>
      </c>
      <c r="E61" s="25">
        <f>data!E73</f>
        <v>90</v>
      </c>
      <c r="F61" s="63">
        <f>data!F73</f>
        <v>0.0029666666666666665</v>
      </c>
      <c r="G61" s="25"/>
      <c r="H61" s="64"/>
      <c r="I61" s="31"/>
    </row>
    <row r="62" spans="1:9" ht="13.5" customHeight="1">
      <c r="A62" s="35">
        <v>53</v>
      </c>
      <c r="B62" s="25">
        <f>data!A61</f>
        <v>78</v>
      </c>
      <c r="C62" s="52" t="str">
        <f>data!B61</f>
        <v>SAKURAI Akihiko</v>
      </c>
      <c r="D62" s="25" t="str">
        <f>data!C61</f>
        <v>JPN</v>
      </c>
      <c r="E62" s="25">
        <f>data!E61</f>
        <v>85</v>
      </c>
      <c r="F62" s="63">
        <f>data!F61</f>
        <v>0.0010215277777777779</v>
      </c>
      <c r="G62" s="25"/>
      <c r="H62" s="64"/>
      <c r="I62" s="31"/>
    </row>
    <row r="63" spans="1:9" ht="13.5" customHeight="1">
      <c r="A63" s="35">
        <v>54</v>
      </c>
      <c r="B63" s="25">
        <f>data!A65</f>
        <v>82</v>
      </c>
      <c r="C63" s="52" t="str">
        <f>data!B65</f>
        <v>NOKLEBERG Martin</v>
      </c>
      <c r="D63" s="25" t="str">
        <f>data!C65</f>
        <v>NOR</v>
      </c>
      <c r="E63" s="25">
        <f>data!E65</f>
        <v>85</v>
      </c>
      <c r="F63" s="63">
        <f>data!F65</f>
        <v>0.0015282407407407408</v>
      </c>
      <c r="G63" s="25"/>
      <c r="H63" s="64"/>
      <c r="I63" s="31"/>
    </row>
    <row r="64" spans="1:9" ht="13.5" customHeight="1">
      <c r="A64" s="35">
        <v>55</v>
      </c>
      <c r="B64" s="25">
        <f>data!A51</f>
        <v>63</v>
      </c>
      <c r="C64" s="52" t="str">
        <f>data!B51</f>
        <v>BAQUE Rafael</v>
      </c>
      <c r="D64" s="25" t="str">
        <f>data!C51</f>
        <v>ESP</v>
      </c>
      <c r="E64" s="25">
        <f>data!E51</f>
        <v>85</v>
      </c>
      <c r="F64" s="63">
        <f>data!F51</f>
        <v>0.0015643518518518521</v>
      </c>
      <c r="G64" s="25"/>
      <c r="H64" s="64"/>
      <c r="I64" s="31"/>
    </row>
    <row r="65" spans="1:9" ht="13.5" customHeight="1">
      <c r="A65" s="35">
        <v>56</v>
      </c>
      <c r="B65" s="25">
        <f>data!A64</f>
        <v>81</v>
      </c>
      <c r="C65" s="52" t="str">
        <f>data!B64</f>
        <v>MEINDL Harald</v>
      </c>
      <c r="D65" s="25" t="str">
        <f>data!C64</f>
        <v>AUT</v>
      </c>
      <c r="E65" s="25">
        <f>data!E64</f>
        <v>85</v>
      </c>
      <c r="F65" s="63">
        <f>data!F64</f>
        <v>0.0018275462962962965</v>
      </c>
      <c r="G65" s="25"/>
      <c r="H65" s="64"/>
      <c r="I65" s="31"/>
    </row>
    <row r="66" spans="1:9" ht="13.5" customHeight="1">
      <c r="A66" s="35">
        <v>57</v>
      </c>
      <c r="B66" s="25">
        <f>data!A69</f>
        <v>87</v>
      </c>
      <c r="C66" s="52" t="str">
        <f>data!B69</f>
        <v>KNEUBUCHLER Hans-Ueli</v>
      </c>
      <c r="D66" s="25" t="str">
        <f>data!C69</f>
        <v>CHE</v>
      </c>
      <c r="E66" s="25">
        <f>data!E69</f>
        <v>85</v>
      </c>
      <c r="F66" s="63">
        <f>data!F69</f>
        <v>0.002538773148148148</v>
      </c>
      <c r="G66" s="25"/>
      <c r="H66" s="64"/>
      <c r="I66" s="31"/>
    </row>
    <row r="67" spans="1:9" ht="13.5" customHeight="1">
      <c r="A67" s="35">
        <v>58</v>
      </c>
      <c r="B67" s="25">
        <f>data!A48</f>
        <v>55</v>
      </c>
      <c r="C67" s="52" t="str">
        <f>data!B48</f>
        <v>VAITOSKA Pranas</v>
      </c>
      <c r="D67" s="25" t="str">
        <f>data!C48</f>
        <v>LIT</v>
      </c>
      <c r="E67" s="25">
        <f>data!E48</f>
        <v>85</v>
      </c>
      <c r="F67" s="63">
        <f>data!F48</f>
        <v>0.002872106481481481</v>
      </c>
      <c r="G67" s="25"/>
      <c r="H67" s="64"/>
      <c r="I67" s="31"/>
    </row>
    <row r="68" spans="1:9" ht="13.5" customHeight="1">
      <c r="A68" s="35">
        <v>59</v>
      </c>
      <c r="B68" s="25">
        <f>data!A63</f>
        <v>80</v>
      </c>
      <c r="C68" s="52" t="str">
        <f>data!B63</f>
        <v>NAHLIK Rastislav</v>
      </c>
      <c r="D68" s="25" t="str">
        <f>data!C63</f>
        <v>SVK</v>
      </c>
      <c r="E68" s="25">
        <f>data!E63</f>
        <v>85</v>
      </c>
      <c r="F68" s="63">
        <f>data!F63</f>
        <v>0.0029432870370370372</v>
      </c>
      <c r="G68" s="25"/>
      <c r="H68" s="64"/>
      <c r="I68" s="31"/>
    </row>
    <row r="69" spans="1:9" ht="13.5" customHeight="1">
      <c r="A69" s="35">
        <v>60</v>
      </c>
      <c r="B69" s="25">
        <f>data!A50</f>
        <v>62</v>
      </c>
      <c r="C69" s="52" t="str">
        <f>data!B50</f>
        <v>ZORKO Bruno</v>
      </c>
      <c r="D69" s="25" t="str">
        <f>data!C50</f>
        <v>SLO</v>
      </c>
      <c r="E69" s="25">
        <f>data!E50</f>
        <v>80</v>
      </c>
      <c r="F69" s="63">
        <f>data!F50</f>
        <v>0.0019899305555555555</v>
      </c>
      <c r="G69" s="25"/>
      <c r="H69" s="64"/>
      <c r="I69" s="31"/>
    </row>
    <row r="70" spans="1:9" ht="13.5" customHeight="1">
      <c r="A70" s="35">
        <v>61</v>
      </c>
      <c r="B70" s="25">
        <f>data!A31</f>
        <v>33</v>
      </c>
      <c r="C70" s="52" t="str">
        <f>data!B31</f>
        <v>TURK Marino</v>
      </c>
      <c r="D70" s="25" t="str">
        <f>data!C31</f>
        <v>CRO</v>
      </c>
      <c r="E70" s="25">
        <f>data!E31</f>
        <v>80</v>
      </c>
      <c r="F70" s="63">
        <f>data!F31</f>
        <v>0.002258333333333333</v>
      </c>
      <c r="G70" s="25"/>
      <c r="H70" s="64"/>
      <c r="I70" s="31"/>
    </row>
    <row r="71" spans="1:9" ht="13.5" customHeight="1">
      <c r="A71" s="35">
        <v>62</v>
      </c>
      <c r="B71" s="25">
        <f>data!A77</f>
        <v>99</v>
      </c>
      <c r="C71" s="52" t="str">
        <f>data!B77</f>
        <v>KREJCI Miloslav</v>
      </c>
      <c r="D71" s="25" t="str">
        <f>data!C77</f>
        <v>CZE</v>
      </c>
      <c r="E71" s="25">
        <f>data!E77</f>
        <v>80</v>
      </c>
      <c r="F71" s="63">
        <f>data!F77</f>
        <v>0.0023585648148148146</v>
      </c>
      <c r="G71" s="25"/>
      <c r="H71" s="64"/>
      <c r="I71" s="31"/>
    </row>
    <row r="72" spans="1:9" ht="13.5" customHeight="1">
      <c r="A72" s="35">
        <v>63</v>
      </c>
      <c r="B72" s="25">
        <f>data!A84</f>
        <v>112</v>
      </c>
      <c r="C72" s="52" t="str">
        <f>data!B84</f>
        <v>STEVANOVIC Dusan</v>
      </c>
      <c r="D72" s="25" t="str">
        <f>data!C84</f>
        <v>SLO</v>
      </c>
      <c r="E72" s="25">
        <f>data!E84</f>
        <v>75</v>
      </c>
      <c r="F72" s="63">
        <f>data!F84</f>
        <v>0.001979166666666667</v>
      </c>
      <c r="G72" s="25"/>
      <c r="H72" s="64"/>
      <c r="I72" s="31"/>
    </row>
    <row r="73" spans="1:9" ht="13.5" customHeight="1">
      <c r="A73" s="35">
        <v>64</v>
      </c>
      <c r="B73" s="25">
        <f>data!A45</f>
        <v>52</v>
      </c>
      <c r="C73" s="52" t="str">
        <f>data!B45</f>
        <v>IWAI Takayasu</v>
      </c>
      <c r="D73" s="25" t="str">
        <f>data!C45</f>
        <v>JPN</v>
      </c>
      <c r="E73" s="25">
        <f>data!E45</f>
        <v>75</v>
      </c>
      <c r="F73" s="63">
        <f>data!F45</f>
        <v>0.0021820601851851853</v>
      </c>
      <c r="G73" s="25"/>
      <c r="H73" s="64"/>
      <c r="I73" s="31"/>
    </row>
    <row r="74" spans="1:9" ht="13.5" customHeight="1">
      <c r="A74" s="35">
        <v>65</v>
      </c>
      <c r="B74" s="25">
        <f>data!A36</f>
        <v>38</v>
      </c>
      <c r="C74" s="52" t="str">
        <f>data!B36</f>
        <v>MINOUX Christophe</v>
      </c>
      <c r="D74" s="25" t="str">
        <f>data!C36</f>
        <v>FRA</v>
      </c>
      <c r="E74" s="25">
        <f>data!E36</f>
        <v>75</v>
      </c>
      <c r="F74" s="63">
        <f>data!F36</f>
        <v>0.0027199074074074074</v>
      </c>
      <c r="G74" s="25"/>
      <c r="H74" s="64"/>
      <c r="I74" s="31"/>
    </row>
    <row r="75" spans="1:9" ht="13.5" customHeight="1">
      <c r="A75" s="35">
        <v>66</v>
      </c>
      <c r="B75" s="25">
        <f>data!A19</f>
        <v>16</v>
      </c>
      <c r="C75" s="52" t="str">
        <f>data!B19</f>
        <v>WATERS John</v>
      </c>
      <c r="D75" s="25" t="str">
        <f>data!C19</f>
        <v>AUS</v>
      </c>
      <c r="E75" s="25">
        <f>data!E19</f>
        <v>70</v>
      </c>
      <c r="F75" s="63">
        <f>data!F19</f>
        <v>0.0016991898148148148</v>
      </c>
      <c r="G75" s="25"/>
      <c r="H75" s="64"/>
      <c r="I75" s="31"/>
    </row>
    <row r="76" spans="1:9" ht="13.5" customHeight="1">
      <c r="A76" s="35">
        <v>67</v>
      </c>
      <c r="B76" s="25">
        <f>data!A44</f>
        <v>51</v>
      </c>
      <c r="C76" s="52" t="str">
        <f>data!B44</f>
        <v>BLASCO Francisco</v>
      </c>
      <c r="D76" s="25" t="str">
        <f>data!C44</f>
        <v>ESP</v>
      </c>
      <c r="E76" s="25">
        <f>data!E44</f>
        <v>60</v>
      </c>
      <c r="F76" s="63">
        <f>data!F44</f>
        <v>0.0021451388888888887</v>
      </c>
      <c r="G76" s="25"/>
      <c r="H76" s="64"/>
      <c r="I76" s="31"/>
    </row>
    <row r="77" spans="1:9" ht="13.5" customHeight="1">
      <c r="A77" s="35">
        <v>68</v>
      </c>
      <c r="B77" s="25">
        <f>data!A59</f>
        <v>76</v>
      </c>
      <c r="C77" s="52" t="str">
        <f>data!B59</f>
        <v>CAILLAU Pierre</v>
      </c>
      <c r="D77" s="25" t="str">
        <f>data!C59</f>
        <v>FRA</v>
      </c>
      <c r="E77" s="25">
        <f>data!E59</f>
        <v>60</v>
      </c>
      <c r="F77" s="63">
        <f>data!F59</f>
        <v>0.002876157407407407</v>
      </c>
      <c r="G77" s="25"/>
      <c r="H77" s="64"/>
      <c r="I77" s="31"/>
    </row>
    <row r="78" spans="1:9" ht="13.5" customHeight="1">
      <c r="A78" s="35">
        <v>69</v>
      </c>
      <c r="B78" s="25">
        <f>data!A74</f>
        <v>96</v>
      </c>
      <c r="C78" s="52" t="str">
        <f>data!B74</f>
        <v>POJE Dragan</v>
      </c>
      <c r="D78" s="25" t="str">
        <f>data!C74</f>
        <v>CRO</v>
      </c>
      <c r="E78" s="25">
        <f>data!E74</f>
        <v>55</v>
      </c>
      <c r="F78" s="63">
        <f>data!F74</f>
        <v>0.0026472222222222223</v>
      </c>
      <c r="G78" s="25"/>
      <c r="H78" s="64"/>
      <c r="I78" s="31"/>
    </row>
    <row r="79" spans="1:9" ht="13.5" customHeight="1">
      <c r="A79" s="35">
        <v>70</v>
      </c>
      <c r="B79" s="25">
        <f>data!A66</f>
        <v>83</v>
      </c>
      <c r="C79" s="52" t="str">
        <f>data!B66</f>
        <v>PUIGVI Juan</v>
      </c>
      <c r="D79" s="25" t="str">
        <f>data!C66</f>
        <v>ESP</v>
      </c>
      <c r="E79" s="25">
        <f>data!E66</f>
        <v>25</v>
      </c>
      <c r="F79" s="63">
        <f>data!F66</f>
        <v>0.001960648148148148</v>
      </c>
      <c r="G79" s="25"/>
      <c r="H79" s="64"/>
      <c r="I79" s="31"/>
    </row>
    <row r="80" spans="1:9" ht="13.5" customHeight="1">
      <c r="A80" s="35">
        <v>71</v>
      </c>
      <c r="B80" s="25">
        <f>data!A11</f>
        <v>3</v>
      </c>
      <c r="C80" s="52" t="str">
        <f>data!B11</f>
        <v>PAGANI Edorado</v>
      </c>
      <c r="D80" s="25" t="str">
        <f>data!C11</f>
        <v>ITA</v>
      </c>
      <c r="E80" s="25">
        <f>data!E11</f>
        <v>20</v>
      </c>
      <c r="F80" s="63">
        <f>data!F11</f>
        <v>0.0026998842592592595</v>
      </c>
      <c r="G80" s="25"/>
      <c r="H80" s="64"/>
      <c r="I80" s="31"/>
    </row>
    <row r="81" ht="10.5" customHeight="1">
      <c r="B81" s="35"/>
    </row>
    <row r="82" spans="2:8" ht="10.5" customHeight="1">
      <c r="B82" s="36" t="s">
        <v>43</v>
      </c>
      <c r="C82" s="36"/>
      <c r="E82" s="37"/>
      <c r="F82" s="37"/>
      <c r="G82" s="124" t="s">
        <v>44</v>
      </c>
      <c r="H82" s="124"/>
    </row>
    <row r="83" spans="2:8" ht="10.5" customHeight="1">
      <c r="B83" s="43" t="s">
        <v>45</v>
      </c>
      <c r="C83" s="40"/>
      <c r="E83" s="41"/>
      <c r="F83" s="41"/>
      <c r="G83" s="123" t="s">
        <v>194</v>
      </c>
      <c r="H83" s="123"/>
    </row>
    <row r="84" ht="10.5" customHeight="1"/>
    <row r="85" spans="3:8" ht="10.5" customHeight="1">
      <c r="C85" s="35"/>
      <c r="G85" s="125"/>
      <c r="H85" s="125"/>
    </row>
    <row r="86" spans="3:8" ht="10.5" customHeight="1">
      <c r="C86" s="43"/>
      <c r="G86" s="123"/>
      <c r="H86" s="123"/>
    </row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</sheetData>
  <sheetProtection password="DB3B" sheet="1" objects="1" scenarios="1"/>
  <mergeCells count="16">
    <mergeCell ref="A7:A8"/>
    <mergeCell ref="B7:B8"/>
    <mergeCell ref="C7:C8"/>
    <mergeCell ref="D7:D8"/>
    <mergeCell ref="G86:H86"/>
    <mergeCell ref="G82:H82"/>
    <mergeCell ref="G85:H85"/>
    <mergeCell ref="E5:H5"/>
    <mergeCell ref="G83:H83"/>
    <mergeCell ref="E7:E8"/>
    <mergeCell ref="F7:F8"/>
    <mergeCell ref="G7:H7"/>
    <mergeCell ref="B1:H1"/>
    <mergeCell ref="B3:H3"/>
    <mergeCell ref="B2:H2"/>
    <mergeCell ref="D4:H4"/>
  </mergeCells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C92"/>
  <sheetViews>
    <sheetView workbookViewId="0" topLeftCell="A1">
      <selection activeCell="K23" sqref="K23"/>
    </sheetView>
  </sheetViews>
  <sheetFormatPr defaultColWidth="9.00390625" defaultRowHeight="12.75"/>
  <cols>
    <col min="1" max="1" width="5.75390625" style="35" customWidth="1"/>
    <col min="2" max="2" width="4.25390625" style="0" customWidth="1"/>
    <col min="3" max="3" width="26.75390625" style="0" customWidth="1"/>
    <col min="4" max="4" width="11.75390625" style="0" customWidth="1"/>
    <col min="5" max="8" width="9.75390625" style="0" customWidth="1"/>
    <col min="9" max="9" width="5.75390625" style="0" customWidth="1"/>
    <col min="10" max="10" width="7.875" style="0" customWidth="1"/>
    <col min="11" max="11" width="8.00390625" style="0" customWidth="1"/>
    <col min="12" max="15" width="6.75390625" style="0" customWidth="1"/>
    <col min="16" max="16" width="14.875" style="0" bestFit="1" customWidth="1"/>
  </cols>
  <sheetData>
    <row r="1" spans="2:8" ht="15" customHeight="1">
      <c r="B1" s="102"/>
      <c r="C1" s="102"/>
      <c r="D1" s="102"/>
      <c r="E1" s="102"/>
      <c r="F1" s="102"/>
      <c r="G1" s="102"/>
      <c r="H1" s="14"/>
    </row>
    <row r="2" spans="2:10" ht="12" customHeight="1">
      <c r="B2" s="121" t="s">
        <v>75</v>
      </c>
      <c r="C2" s="121"/>
      <c r="D2" s="121"/>
      <c r="E2" s="121"/>
      <c r="F2" s="121"/>
      <c r="G2" s="121"/>
      <c r="H2" s="121"/>
      <c r="I2" s="15"/>
      <c r="J2" s="15"/>
    </row>
    <row r="3" spans="2:10" ht="12" customHeight="1">
      <c r="B3" s="104" t="s">
        <v>171</v>
      </c>
      <c r="C3" s="104"/>
      <c r="D3" s="104"/>
      <c r="E3" s="104"/>
      <c r="F3" s="104"/>
      <c r="G3" s="104"/>
      <c r="H3" s="104"/>
      <c r="I3" s="16"/>
      <c r="J3" s="16"/>
    </row>
    <row r="4" spans="2:10" ht="15.75" customHeight="1">
      <c r="B4" s="1"/>
      <c r="C4" s="17"/>
      <c r="D4" s="122"/>
      <c r="E4" s="122"/>
      <c r="F4" s="122"/>
      <c r="G4" s="122"/>
      <c r="H4" s="17"/>
      <c r="I4" s="16"/>
      <c r="J4" s="16"/>
    </row>
    <row r="5" spans="1:10" ht="18" customHeight="1">
      <c r="A5" s="48"/>
      <c r="B5" s="46"/>
      <c r="C5" s="46"/>
      <c r="D5" s="126" t="s">
        <v>47</v>
      </c>
      <c r="E5" s="126"/>
      <c r="F5" s="126"/>
      <c r="G5" s="126"/>
      <c r="H5" s="126"/>
      <c r="I5" s="16"/>
      <c r="J5" s="16"/>
    </row>
    <row r="6" spans="1:10" ht="18" customHeight="1">
      <c r="A6" s="130" t="s">
        <v>170</v>
      </c>
      <c r="B6" s="130"/>
      <c r="C6" s="130"/>
      <c r="D6" s="130"/>
      <c r="E6" s="130"/>
      <c r="F6" s="47"/>
      <c r="G6" s="45"/>
      <c r="H6" s="45" t="s">
        <v>46</v>
      </c>
      <c r="I6" s="16"/>
      <c r="J6" s="16"/>
    </row>
    <row r="7" spans="1:9" ht="24" customHeight="1">
      <c r="A7" s="19" t="s">
        <v>57</v>
      </c>
      <c r="B7" s="19" t="s">
        <v>1</v>
      </c>
      <c r="C7" s="19" t="s">
        <v>77</v>
      </c>
      <c r="D7" s="19" t="s">
        <v>78</v>
      </c>
      <c r="E7" s="19" t="s">
        <v>4</v>
      </c>
      <c r="F7" s="19" t="s">
        <v>5</v>
      </c>
      <c r="G7" s="19" t="s">
        <v>58</v>
      </c>
      <c r="H7" s="19" t="s">
        <v>59</v>
      </c>
      <c r="I7" s="20"/>
    </row>
    <row r="8" spans="1:15" ht="9" customHeight="1">
      <c r="A8" s="21"/>
      <c r="B8" s="21"/>
      <c r="C8" s="22"/>
      <c r="D8" s="22"/>
      <c r="E8" s="21"/>
      <c r="F8" s="21"/>
      <c r="G8" s="21"/>
      <c r="H8" s="23"/>
      <c r="I8" s="23"/>
      <c r="O8" s="24"/>
    </row>
    <row r="9" spans="1:29" ht="18" customHeight="1">
      <c r="A9" s="35">
        <v>1</v>
      </c>
      <c r="B9" s="48">
        <f>data!A24</f>
        <v>21</v>
      </c>
      <c r="C9" s="90" t="str">
        <f>data!B24</f>
        <v>RAJEFF Steve</v>
      </c>
      <c r="D9" s="91" t="str">
        <f>data!C24</f>
        <v>USA</v>
      </c>
      <c r="E9" s="92">
        <f>data!G24</f>
        <v>61.27</v>
      </c>
      <c r="F9" s="92">
        <f>data!H24</f>
        <v>60.49</v>
      </c>
      <c r="G9" s="92">
        <f aca="true" t="shared" si="0" ref="G9:G40">SUM(E9:F9)</f>
        <v>121.76</v>
      </c>
      <c r="H9" s="92">
        <v>61.73</v>
      </c>
      <c r="I9" s="27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8" customHeight="1">
      <c r="A10" s="35">
        <v>2</v>
      </c>
      <c r="B10" s="48">
        <f>data!A35</f>
        <v>37</v>
      </c>
      <c r="C10" s="90" t="str">
        <f>data!B35</f>
        <v>LUXA Jan</v>
      </c>
      <c r="D10" s="91" t="str">
        <f>data!C35</f>
        <v>CZE</v>
      </c>
      <c r="E10" s="92">
        <f>data!G35</f>
        <v>61.14</v>
      </c>
      <c r="F10" s="92">
        <f>data!H35</f>
        <v>60.97</v>
      </c>
      <c r="G10" s="92">
        <f t="shared" si="0"/>
        <v>122.11</v>
      </c>
      <c r="H10" s="92">
        <v>59.6</v>
      </c>
      <c r="I10" s="27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8" customHeight="1">
      <c r="A11" s="35">
        <v>3</v>
      </c>
      <c r="B11" s="48">
        <f>data!A47</f>
        <v>54</v>
      </c>
      <c r="C11" s="90" t="str">
        <f>data!B47</f>
        <v>TARGOSZ Włodzimierz</v>
      </c>
      <c r="D11" s="91" t="str">
        <f>data!C47</f>
        <v>POL</v>
      </c>
      <c r="E11" s="92">
        <f>data!G47</f>
        <v>67.6</v>
      </c>
      <c r="F11" s="92">
        <f>data!H47</f>
        <v>63.27</v>
      </c>
      <c r="G11" s="92">
        <f t="shared" si="0"/>
        <v>130.87</v>
      </c>
      <c r="H11" s="92">
        <v>59.29</v>
      </c>
      <c r="I11" s="27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3.5" customHeight="1">
      <c r="A12" s="35">
        <v>4</v>
      </c>
      <c r="B12" s="48">
        <f>data!A70</f>
        <v>92</v>
      </c>
      <c r="C12" s="50" t="str">
        <f>data!B70</f>
        <v>OSTERBERG Henrik</v>
      </c>
      <c r="D12" s="51" t="str">
        <f>data!C70</f>
        <v>SWE</v>
      </c>
      <c r="E12" s="26">
        <f>data!G70</f>
        <v>62.74</v>
      </c>
      <c r="F12" s="26">
        <f>data!H70</f>
        <v>61.61</v>
      </c>
      <c r="G12" s="26">
        <f t="shared" si="0"/>
        <v>124.35</v>
      </c>
      <c r="H12" s="26">
        <v>58.47</v>
      </c>
      <c r="I12" s="27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3.5" customHeight="1">
      <c r="A13" s="35">
        <v>5</v>
      </c>
      <c r="B13" s="48">
        <f>data!A20</f>
        <v>17</v>
      </c>
      <c r="C13" s="50" t="str">
        <f>data!B20</f>
        <v>MAIRE-HENSGE Heinz</v>
      </c>
      <c r="D13" s="51" t="str">
        <f>data!C20</f>
        <v>GER</v>
      </c>
      <c r="E13" s="26">
        <f>data!G20</f>
        <v>63.49</v>
      </c>
      <c r="F13" s="26">
        <f>data!H20</f>
        <v>61.13</v>
      </c>
      <c r="G13" s="26">
        <f t="shared" si="0"/>
        <v>124.62</v>
      </c>
      <c r="H13" s="26">
        <v>57.24</v>
      </c>
      <c r="I13" s="27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3.5" customHeight="1">
      <c r="A14" s="35">
        <v>6</v>
      </c>
      <c r="B14" s="48">
        <f>data!A41</f>
        <v>48</v>
      </c>
      <c r="C14" s="50" t="str">
        <f>data!B41</f>
        <v>LEXA Tomas</v>
      </c>
      <c r="D14" s="51" t="str">
        <f>data!C41</f>
        <v>CZE</v>
      </c>
      <c r="E14" s="26">
        <f>data!G41</f>
        <v>66.36</v>
      </c>
      <c r="F14" s="26">
        <f>data!H41</f>
        <v>63.04</v>
      </c>
      <c r="G14" s="26">
        <f t="shared" si="0"/>
        <v>129.4</v>
      </c>
      <c r="H14" s="26">
        <v>57.11</v>
      </c>
      <c r="I14" s="27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3.5" customHeight="1">
      <c r="A15" s="35">
        <v>7</v>
      </c>
      <c r="B15" s="48">
        <f>data!A30</f>
        <v>32</v>
      </c>
      <c r="C15" s="50" t="str">
        <f>data!B30</f>
        <v>ALSAKER Thomas</v>
      </c>
      <c r="D15" s="51" t="str">
        <f>data!C30</f>
        <v>NOR</v>
      </c>
      <c r="E15" s="26">
        <f>data!G30</f>
        <v>64.11</v>
      </c>
      <c r="F15" s="26">
        <f>data!H30</f>
        <v>60.74</v>
      </c>
      <c r="G15" s="26">
        <f t="shared" si="0"/>
        <v>124.85</v>
      </c>
      <c r="H15" s="26">
        <v>55.89</v>
      </c>
      <c r="I15" s="27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3.5" customHeight="1">
      <c r="A16" s="35">
        <v>8</v>
      </c>
      <c r="B16" s="48">
        <f>data!A49</f>
        <v>61</v>
      </c>
      <c r="C16" s="50" t="str">
        <f>data!B49</f>
        <v>LEXA Patrik</v>
      </c>
      <c r="D16" s="51" t="str">
        <f>data!C49</f>
        <v>CZE</v>
      </c>
      <c r="E16" s="26">
        <f>data!G49</f>
        <v>60.72</v>
      </c>
      <c r="F16" s="26">
        <f>data!H49</f>
        <v>60.58</v>
      </c>
      <c r="G16" s="26">
        <f t="shared" si="0"/>
        <v>121.3</v>
      </c>
      <c r="H16" s="26">
        <v>53.69</v>
      </c>
      <c r="I16" s="27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3.5" customHeight="1">
      <c r="A17" s="35">
        <v>9</v>
      </c>
      <c r="B17" s="48">
        <f>data!A54</f>
        <v>66</v>
      </c>
      <c r="C17" s="50" t="str">
        <f>data!B54</f>
        <v>VISSER Wibold</v>
      </c>
      <c r="D17" s="51" t="str">
        <f>data!C54</f>
        <v>GER</v>
      </c>
      <c r="E17" s="26">
        <f>data!G54</f>
        <v>60.69</v>
      </c>
      <c r="F17" s="26">
        <f>data!H54</f>
        <v>56.41</v>
      </c>
      <c r="G17" s="26">
        <f t="shared" si="0"/>
        <v>117.1</v>
      </c>
      <c r="H17" s="26"/>
      <c r="I17" s="27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3.5" customHeight="1">
      <c r="A18" s="35">
        <v>10</v>
      </c>
      <c r="B18" s="48">
        <f>data!A87</f>
        <v>115</v>
      </c>
      <c r="C18" s="50" t="str">
        <f>data!B87</f>
        <v>MESZAROS Juraj</v>
      </c>
      <c r="D18" s="51" t="str">
        <f>data!C87</f>
        <v>SVK</v>
      </c>
      <c r="E18" s="26">
        <f>data!G87</f>
        <v>60.63</v>
      </c>
      <c r="F18" s="26">
        <f>data!H87</f>
        <v>60.42</v>
      </c>
      <c r="G18" s="26">
        <f t="shared" si="0"/>
        <v>121.05000000000001</v>
      </c>
      <c r="H18" s="26"/>
      <c r="I18" s="27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3.5" customHeight="1">
      <c r="A19" s="35">
        <v>11</v>
      </c>
      <c r="B19" s="48">
        <f>data!A52</f>
        <v>64</v>
      </c>
      <c r="C19" s="50" t="str">
        <f>data!B52</f>
        <v>KUZA Jacek</v>
      </c>
      <c r="D19" s="51" t="str">
        <f>data!C52</f>
        <v>POL</v>
      </c>
      <c r="E19" s="26">
        <f>data!G52</f>
        <v>60.25</v>
      </c>
      <c r="F19" s="26">
        <f>data!H52</f>
        <v>58.64</v>
      </c>
      <c r="G19" s="26">
        <f t="shared" si="0"/>
        <v>118.89</v>
      </c>
      <c r="H19" s="26"/>
      <c r="I19" s="27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3.5" customHeight="1">
      <c r="A20" s="35">
        <v>12</v>
      </c>
      <c r="B20" s="48">
        <f>data!A43</f>
        <v>50</v>
      </c>
      <c r="C20" s="50" t="str">
        <f>data!B43</f>
        <v>STEIN Ralf</v>
      </c>
      <c r="D20" s="51" t="str">
        <f>data!C43</f>
        <v>GER</v>
      </c>
      <c r="E20" s="26">
        <f>data!G43</f>
        <v>60.11</v>
      </c>
      <c r="F20" s="26">
        <f>data!H43</f>
        <v>55.94</v>
      </c>
      <c r="G20" s="26">
        <f t="shared" si="0"/>
        <v>116.05</v>
      </c>
      <c r="H20" s="26"/>
      <c r="I20" s="27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9" ht="13.5" customHeight="1">
      <c r="A21" s="35">
        <v>13</v>
      </c>
      <c r="B21" s="48">
        <f>data!A81</f>
        <v>109</v>
      </c>
      <c r="C21" s="50" t="str">
        <f>data!B81</f>
        <v>LUXA Josef</v>
      </c>
      <c r="D21" s="51" t="str">
        <f>data!C81</f>
        <v>CZE</v>
      </c>
      <c r="E21" s="26">
        <f>data!G81</f>
        <v>59.51</v>
      </c>
      <c r="F21" s="26">
        <f>data!H81</f>
        <v>57.46</v>
      </c>
      <c r="G21" s="26">
        <f t="shared" si="0"/>
        <v>116.97</v>
      </c>
      <c r="H21" s="26"/>
      <c r="I21" s="27"/>
    </row>
    <row r="22" spans="1:9" ht="13.5" customHeight="1">
      <c r="A22" s="35">
        <v>14</v>
      </c>
      <c r="B22" s="48">
        <f>data!A14</f>
        <v>6</v>
      </c>
      <c r="C22" s="50" t="str">
        <f>data!B14</f>
        <v>ERICSSON Lars-Erik</v>
      </c>
      <c r="D22" s="51" t="str">
        <f>data!C14</f>
        <v>SWE</v>
      </c>
      <c r="E22" s="26">
        <f>data!G14</f>
        <v>59.11</v>
      </c>
      <c r="F22" s="26">
        <f>data!H14</f>
        <v>58.14</v>
      </c>
      <c r="G22" s="26">
        <f t="shared" si="0"/>
        <v>117.25</v>
      </c>
      <c r="H22" s="26"/>
      <c r="I22" s="27"/>
    </row>
    <row r="23" spans="1:9" ht="13.5" customHeight="1">
      <c r="A23" s="35">
        <v>15</v>
      </c>
      <c r="B23" s="48">
        <f>data!A83</f>
        <v>111</v>
      </c>
      <c r="C23" s="50" t="str">
        <f>data!B83</f>
        <v>THAIN Peter</v>
      </c>
      <c r="D23" s="51" t="str">
        <f>data!C83</f>
        <v>GBR</v>
      </c>
      <c r="E23" s="26">
        <f>data!G83</f>
        <v>58.97</v>
      </c>
      <c r="F23" s="26">
        <f>data!H83</f>
        <v>58.95</v>
      </c>
      <c r="G23" s="26">
        <f t="shared" si="0"/>
        <v>117.92</v>
      </c>
      <c r="H23" s="26"/>
      <c r="I23" s="27"/>
    </row>
    <row r="24" spans="1:9" ht="13.5" customHeight="1">
      <c r="A24" s="35">
        <v>15</v>
      </c>
      <c r="B24" s="48">
        <f>data!A22</f>
        <v>19</v>
      </c>
      <c r="C24" s="50" t="str">
        <f>data!B22</f>
        <v>MESZAROS Jan</v>
      </c>
      <c r="D24" s="51" t="str">
        <f>data!C22</f>
        <v>SVK</v>
      </c>
      <c r="E24" s="26">
        <f>data!G22</f>
        <v>58.97</v>
      </c>
      <c r="F24" s="26">
        <f>data!H22</f>
        <v>58.5</v>
      </c>
      <c r="G24" s="26">
        <f t="shared" si="0"/>
        <v>117.47</v>
      </c>
      <c r="H24" s="26"/>
      <c r="I24" s="27"/>
    </row>
    <row r="25" spans="1:9" ht="13.5" customHeight="1">
      <c r="A25" s="35">
        <v>17</v>
      </c>
      <c r="B25" s="48">
        <f>data!A27</f>
        <v>24</v>
      </c>
      <c r="C25" s="50" t="str">
        <f>data!B27</f>
        <v>KOBLIHA Karel</v>
      </c>
      <c r="D25" s="51" t="str">
        <f>data!C27</f>
        <v>CZE</v>
      </c>
      <c r="E25" s="26">
        <f>data!G27</f>
        <v>58.46</v>
      </c>
      <c r="F25" s="26">
        <f>data!H27</f>
        <v>57.73</v>
      </c>
      <c r="G25" s="26">
        <f t="shared" si="0"/>
        <v>116.19</v>
      </c>
      <c r="H25" s="26"/>
      <c r="I25" s="30"/>
    </row>
    <row r="26" spans="1:9" ht="13.5" customHeight="1">
      <c r="A26" s="35">
        <v>18</v>
      </c>
      <c r="B26" s="48">
        <f>data!A80</f>
        <v>108</v>
      </c>
      <c r="C26" s="50" t="str">
        <f>data!B80</f>
        <v>NAGEL Jens</v>
      </c>
      <c r="D26" s="51" t="str">
        <f>data!C80</f>
        <v>GER</v>
      </c>
      <c r="E26" s="26">
        <f>data!G80</f>
        <v>58.43</v>
      </c>
      <c r="F26" s="26">
        <f>data!H80</f>
        <v>57.1</v>
      </c>
      <c r="G26" s="26">
        <f t="shared" si="0"/>
        <v>115.53</v>
      </c>
      <c r="H26" s="26"/>
      <c r="I26" s="30"/>
    </row>
    <row r="27" spans="1:9" ht="13.5" customHeight="1">
      <c r="A27" s="35">
        <v>19</v>
      </c>
      <c r="B27" s="48">
        <f>data!A40</f>
        <v>47</v>
      </c>
      <c r="C27" s="50" t="str">
        <f>data!B40</f>
        <v>MICHALIK Karol</v>
      </c>
      <c r="D27" s="51" t="str">
        <f>data!C40</f>
        <v>SVK</v>
      </c>
      <c r="E27" s="26">
        <f>data!G40</f>
        <v>58.33</v>
      </c>
      <c r="F27" s="26">
        <f>data!H40</f>
        <v>57.73</v>
      </c>
      <c r="G27" s="26">
        <f t="shared" si="0"/>
        <v>116.06</v>
      </c>
      <c r="H27" s="26"/>
      <c r="I27" s="30"/>
    </row>
    <row r="28" spans="1:9" ht="13.5" customHeight="1">
      <c r="A28" s="35">
        <v>20</v>
      </c>
      <c r="B28" s="48">
        <f>data!A12</f>
        <v>4</v>
      </c>
      <c r="C28" s="50" t="str">
        <f>data!B12</f>
        <v>CHRISTENSEN Olaf</v>
      </c>
      <c r="D28" s="51" t="str">
        <f>data!C12</f>
        <v>NOR</v>
      </c>
      <c r="E28" s="26">
        <f>data!G12</f>
        <v>57.86</v>
      </c>
      <c r="F28" s="26">
        <f>data!H12</f>
        <v>55.85</v>
      </c>
      <c r="G28" s="26">
        <f t="shared" si="0"/>
        <v>113.71000000000001</v>
      </c>
      <c r="H28" s="26"/>
      <c r="I28" s="30"/>
    </row>
    <row r="29" spans="1:9" ht="13.5" customHeight="1">
      <c r="A29" s="35">
        <v>21</v>
      </c>
      <c r="B29" s="48">
        <f>data!A75</f>
        <v>97</v>
      </c>
      <c r="C29" s="50" t="str">
        <f>data!B75</f>
        <v>MESZAROS Robert</v>
      </c>
      <c r="D29" s="51" t="str">
        <f>data!C75</f>
        <v>SVK</v>
      </c>
      <c r="E29" s="26">
        <f>data!G75</f>
        <v>57.8</v>
      </c>
      <c r="F29" s="26">
        <f>data!H75</f>
        <v>55.99</v>
      </c>
      <c r="G29" s="26">
        <f t="shared" si="0"/>
        <v>113.78999999999999</v>
      </c>
      <c r="H29" s="26"/>
      <c r="I29" s="31"/>
    </row>
    <row r="30" spans="1:9" ht="13.5" customHeight="1">
      <c r="A30" s="35">
        <v>22</v>
      </c>
      <c r="B30" s="48">
        <f>data!A21</f>
        <v>18</v>
      </c>
      <c r="C30" s="50" t="str">
        <f>data!B21</f>
        <v>NOGA Marek</v>
      </c>
      <c r="D30" s="51" t="str">
        <f>data!C21</f>
        <v>POL</v>
      </c>
      <c r="E30" s="26">
        <f>data!G21</f>
        <v>57.5</v>
      </c>
      <c r="F30" s="26">
        <f>data!H21</f>
        <v>54.6</v>
      </c>
      <c r="G30" s="26">
        <f t="shared" si="0"/>
        <v>112.1</v>
      </c>
      <c r="H30" s="26"/>
      <c r="I30" s="27"/>
    </row>
    <row r="31" spans="1:9" ht="13.5" customHeight="1">
      <c r="A31" s="35">
        <v>23</v>
      </c>
      <c r="B31" s="48">
        <f>data!A79</f>
        <v>107</v>
      </c>
      <c r="C31" s="50" t="str">
        <f>data!B79</f>
        <v>MITTEL Henry</v>
      </c>
      <c r="D31" s="51" t="str">
        <f>data!C79</f>
        <v>USA</v>
      </c>
      <c r="E31" s="26">
        <f>data!G79</f>
        <v>57.49</v>
      </c>
      <c r="F31" s="26">
        <f>data!H79</f>
        <v>55.33</v>
      </c>
      <c r="G31" s="26">
        <f t="shared" si="0"/>
        <v>112.82</v>
      </c>
      <c r="H31" s="26"/>
      <c r="I31" s="27"/>
    </row>
    <row r="32" spans="1:9" ht="13.5" customHeight="1">
      <c r="A32" s="35">
        <v>24</v>
      </c>
      <c r="B32" s="48">
        <f>data!A10</f>
        <v>2</v>
      </c>
      <c r="C32" s="50" t="str">
        <f>data!B10</f>
        <v>SVIRBUTAVICIUS Marionas</v>
      </c>
      <c r="D32" s="51" t="str">
        <f>data!C10</f>
        <v>LIT</v>
      </c>
      <c r="E32" s="26">
        <f>data!G10</f>
        <v>57.41</v>
      </c>
      <c r="F32" s="26">
        <f>data!H10</f>
        <v>52.31</v>
      </c>
      <c r="G32" s="26">
        <f t="shared" si="0"/>
        <v>109.72</v>
      </c>
      <c r="H32" s="26"/>
      <c r="I32" s="27"/>
    </row>
    <row r="33" spans="1:9" ht="13.5" customHeight="1">
      <c r="A33" s="35">
        <v>25</v>
      </c>
      <c r="B33" s="48">
        <f>data!A11</f>
        <v>3</v>
      </c>
      <c r="C33" s="50" t="str">
        <f>data!B11</f>
        <v>PAGANI Edorado</v>
      </c>
      <c r="D33" s="51" t="str">
        <f>data!C11</f>
        <v>ITA</v>
      </c>
      <c r="E33" s="26">
        <f>data!G11</f>
        <v>56.54</v>
      </c>
      <c r="F33" s="26">
        <f>data!H11</f>
        <v>53.24</v>
      </c>
      <c r="G33" s="26">
        <f t="shared" si="0"/>
        <v>109.78</v>
      </c>
      <c r="H33" s="26"/>
      <c r="I33" s="27"/>
    </row>
    <row r="34" spans="1:9" ht="13.5" customHeight="1">
      <c r="A34" s="35">
        <v>26</v>
      </c>
      <c r="B34" s="48">
        <f>data!A65</f>
        <v>82</v>
      </c>
      <c r="C34" s="50" t="str">
        <f>data!B65</f>
        <v>NOKLEBERG Martin</v>
      </c>
      <c r="D34" s="51" t="str">
        <f>data!C65</f>
        <v>NOR</v>
      </c>
      <c r="E34" s="26">
        <f>data!G65</f>
        <v>56.49</v>
      </c>
      <c r="F34" s="26">
        <f>data!H65</f>
        <v>51.58</v>
      </c>
      <c r="G34" s="26">
        <f t="shared" si="0"/>
        <v>108.07</v>
      </c>
      <c r="H34" s="26"/>
      <c r="I34" s="27"/>
    </row>
    <row r="35" spans="1:9" ht="13.5" customHeight="1">
      <c r="A35" s="35">
        <v>27</v>
      </c>
      <c r="B35" s="48">
        <f>data!A53</f>
        <v>65</v>
      </c>
      <c r="C35" s="50" t="str">
        <f>data!B53</f>
        <v>KARLSEN Rolf-Magne</v>
      </c>
      <c r="D35" s="51" t="str">
        <f>data!C53</f>
        <v>NOR</v>
      </c>
      <c r="E35" s="26">
        <f>data!G53</f>
        <v>56.46</v>
      </c>
      <c r="F35" s="26">
        <f>data!H53</f>
        <v>53.39</v>
      </c>
      <c r="G35" s="26">
        <f t="shared" si="0"/>
        <v>109.85</v>
      </c>
      <c r="H35" s="26"/>
      <c r="I35" s="27"/>
    </row>
    <row r="36" spans="1:9" ht="13.5" customHeight="1">
      <c r="A36" s="35">
        <v>28</v>
      </c>
      <c r="B36" s="48">
        <f>data!A69</f>
        <v>87</v>
      </c>
      <c r="C36" s="50" t="str">
        <f>data!B69</f>
        <v>KNEUBUCHLER Hans-Ueli</v>
      </c>
      <c r="D36" s="51" t="str">
        <f>data!C69</f>
        <v>CHE</v>
      </c>
      <c r="E36" s="26">
        <f>data!G69</f>
        <v>56.43</v>
      </c>
      <c r="F36" s="26">
        <f>data!H69</f>
        <v>49.9</v>
      </c>
      <c r="G36" s="26">
        <f t="shared" si="0"/>
        <v>106.33</v>
      </c>
      <c r="H36" s="26"/>
      <c r="I36" s="27"/>
    </row>
    <row r="37" spans="1:9" ht="13.5" customHeight="1">
      <c r="A37" s="35">
        <v>29</v>
      </c>
      <c r="B37" s="48">
        <f>data!A29</f>
        <v>31</v>
      </c>
      <c r="C37" s="50" t="str">
        <f>data!B29</f>
        <v>HOCHWARTNER Helmut</v>
      </c>
      <c r="D37" s="51" t="str">
        <f>data!C29</f>
        <v>AUT</v>
      </c>
      <c r="E37" s="26">
        <f>data!G29</f>
        <v>55.9</v>
      </c>
      <c r="F37" s="26">
        <f>data!H29</f>
        <v>54.49</v>
      </c>
      <c r="G37" s="26">
        <f t="shared" si="0"/>
        <v>110.39</v>
      </c>
      <c r="H37" s="26"/>
      <c r="I37" s="27"/>
    </row>
    <row r="38" spans="1:9" ht="13.5" customHeight="1">
      <c r="A38" s="35">
        <v>30</v>
      </c>
      <c r="B38" s="48">
        <f>data!A77</f>
        <v>99</v>
      </c>
      <c r="C38" s="50" t="str">
        <f>data!B77</f>
        <v>KREJCI Miloslav</v>
      </c>
      <c r="D38" s="51" t="str">
        <f>data!C77</f>
        <v>CZE</v>
      </c>
      <c r="E38" s="26">
        <f>data!G77</f>
        <v>55.55</v>
      </c>
      <c r="F38" s="26">
        <f>data!H77</f>
        <v>54.36</v>
      </c>
      <c r="G38" s="26">
        <f t="shared" si="0"/>
        <v>109.91</v>
      </c>
      <c r="H38" s="26"/>
      <c r="I38" s="31"/>
    </row>
    <row r="39" spans="1:9" ht="13.5" customHeight="1">
      <c r="A39" s="35">
        <v>31</v>
      </c>
      <c r="B39" s="48">
        <f>data!A19</f>
        <v>16</v>
      </c>
      <c r="C39" s="50" t="str">
        <f>data!B19</f>
        <v>WATERS John</v>
      </c>
      <c r="D39" s="51" t="str">
        <f>data!C19</f>
        <v>AUS</v>
      </c>
      <c r="E39" s="26">
        <f>data!G19</f>
        <v>55.4</v>
      </c>
      <c r="F39" s="26">
        <f>data!H19</f>
        <v>54.85</v>
      </c>
      <c r="G39" s="26">
        <f t="shared" si="0"/>
        <v>110.25</v>
      </c>
      <c r="H39" s="26"/>
      <c r="I39" s="31"/>
    </row>
    <row r="40" spans="1:9" ht="13.5" customHeight="1">
      <c r="A40" s="35">
        <v>32</v>
      </c>
      <c r="B40" s="48">
        <f>data!A32</f>
        <v>34</v>
      </c>
      <c r="C40" s="50" t="str">
        <f>data!B32</f>
        <v>FURLAN Borut</v>
      </c>
      <c r="D40" s="51" t="str">
        <f>data!C32</f>
        <v>SLO</v>
      </c>
      <c r="E40" s="26">
        <f>data!G32</f>
        <v>55.33</v>
      </c>
      <c r="F40" s="26">
        <f>data!H32</f>
        <v>55.11</v>
      </c>
      <c r="G40" s="26">
        <f t="shared" si="0"/>
        <v>110.44</v>
      </c>
      <c r="H40" s="26"/>
      <c r="I40" s="31"/>
    </row>
    <row r="41" spans="1:9" ht="13.5" customHeight="1">
      <c r="A41" s="35">
        <v>33</v>
      </c>
      <c r="B41" s="48">
        <f>data!A42</f>
        <v>49</v>
      </c>
      <c r="C41" s="50" t="str">
        <f>data!B42</f>
        <v>SCHWARZ Markus</v>
      </c>
      <c r="D41" s="51" t="str">
        <f>data!C42</f>
        <v>CHE</v>
      </c>
      <c r="E41" s="26">
        <f>data!G42</f>
        <v>54.99</v>
      </c>
      <c r="F41" s="26">
        <f>data!H42</f>
        <v>54.46</v>
      </c>
      <c r="G41" s="26">
        <f aca="true" t="shared" si="1" ref="G41:G72">SUM(E41:F41)</f>
        <v>109.45</v>
      </c>
      <c r="H41" s="26"/>
      <c r="I41" s="31"/>
    </row>
    <row r="42" spans="1:9" ht="13.5" customHeight="1">
      <c r="A42" s="35">
        <v>34</v>
      </c>
      <c r="B42" s="48">
        <f>data!A57</f>
        <v>69</v>
      </c>
      <c r="C42" s="50" t="str">
        <f>data!B57</f>
        <v>KONKOL Pavol</v>
      </c>
      <c r="D42" s="51" t="str">
        <f>data!C57</f>
        <v>SVK</v>
      </c>
      <c r="E42" s="26">
        <f>data!G57</f>
        <v>54.96</v>
      </c>
      <c r="F42" s="26">
        <f>data!H57</f>
        <v>53.03</v>
      </c>
      <c r="G42" s="26">
        <f t="shared" si="1"/>
        <v>107.99000000000001</v>
      </c>
      <c r="H42" s="26"/>
      <c r="I42" s="31"/>
    </row>
    <row r="43" spans="1:9" ht="13.5" customHeight="1">
      <c r="A43" s="35">
        <v>35</v>
      </c>
      <c r="B43" s="48">
        <f>data!A37</f>
        <v>39</v>
      </c>
      <c r="C43" s="50" t="str">
        <f>data!B37</f>
        <v>KELTERER Eeerk</v>
      </c>
      <c r="D43" s="51" t="str">
        <f>data!C37</f>
        <v>GER</v>
      </c>
      <c r="E43" s="26">
        <f>data!G37</f>
        <v>54.72</v>
      </c>
      <c r="F43" s="26">
        <f>data!H37</f>
        <v>53</v>
      </c>
      <c r="G43" s="26">
        <f t="shared" si="1"/>
        <v>107.72</v>
      </c>
      <c r="H43" s="26"/>
      <c r="I43" s="31"/>
    </row>
    <row r="44" spans="1:9" ht="13.5" customHeight="1">
      <c r="A44" s="35">
        <v>36</v>
      </c>
      <c r="B44" s="48">
        <f>data!A39</f>
        <v>46</v>
      </c>
      <c r="C44" s="50" t="str">
        <f>data!B39</f>
        <v>POPOVIC Marko</v>
      </c>
      <c r="D44" s="51" t="str">
        <f>data!C39</f>
        <v>CRO</v>
      </c>
      <c r="E44" s="26">
        <f>data!G39</f>
        <v>54.46</v>
      </c>
      <c r="F44" s="26">
        <f>data!H39</f>
        <v>51.02</v>
      </c>
      <c r="G44" s="26">
        <f t="shared" si="1"/>
        <v>105.48</v>
      </c>
      <c r="H44" s="26"/>
      <c r="I44" s="31"/>
    </row>
    <row r="45" spans="1:9" ht="13.5" customHeight="1">
      <c r="A45" s="35">
        <v>37</v>
      </c>
      <c r="B45" s="48">
        <f>data!A16</f>
        <v>8</v>
      </c>
      <c r="C45" s="50" t="str">
        <f>data!B16</f>
        <v>STOPA Paweł</v>
      </c>
      <c r="D45" s="51" t="str">
        <f>data!C16</f>
        <v>POL</v>
      </c>
      <c r="E45" s="26">
        <f>data!G16</f>
        <v>54.35</v>
      </c>
      <c r="F45" s="26">
        <f>data!H16</f>
        <v>51.55</v>
      </c>
      <c r="G45" s="26">
        <f t="shared" si="1"/>
        <v>105.9</v>
      </c>
      <c r="H45" s="26"/>
      <c r="I45" s="31"/>
    </row>
    <row r="46" spans="1:9" ht="13.5" customHeight="1">
      <c r="A46" s="35">
        <v>38</v>
      </c>
      <c r="B46" s="48">
        <f>data!A82</f>
        <v>110</v>
      </c>
      <c r="C46" s="50" t="str">
        <f>data!B82</f>
        <v>LUSSI Gerhard</v>
      </c>
      <c r="D46" s="51" t="str">
        <f>data!C82</f>
        <v>CHE</v>
      </c>
      <c r="E46" s="26">
        <f>data!G82</f>
        <v>54.31</v>
      </c>
      <c r="F46" s="26">
        <f>data!H82</f>
        <v>52.31</v>
      </c>
      <c r="G46" s="26">
        <f t="shared" si="1"/>
        <v>106.62</v>
      </c>
      <c r="H46" s="26"/>
      <c r="I46" s="31"/>
    </row>
    <row r="47" spans="1:9" ht="13.5" customHeight="1">
      <c r="A47" s="35">
        <v>39</v>
      </c>
      <c r="B47" s="48">
        <f>data!A46</f>
        <v>53</v>
      </c>
      <c r="C47" s="50" t="str">
        <f>data!B46</f>
        <v>LINDQUIST Mathias</v>
      </c>
      <c r="D47" s="51" t="str">
        <f>data!C46</f>
        <v>SWE</v>
      </c>
      <c r="E47" s="26">
        <f>data!G46</f>
        <v>53.66</v>
      </c>
      <c r="F47" s="26">
        <f>data!H46</f>
        <v>52.15</v>
      </c>
      <c r="G47" s="26">
        <f t="shared" si="1"/>
        <v>105.81</v>
      </c>
      <c r="H47" s="26"/>
      <c r="I47" s="31"/>
    </row>
    <row r="48" spans="1:8" ht="13.5" customHeight="1">
      <c r="A48" s="35">
        <v>40</v>
      </c>
      <c r="B48" s="48">
        <f>data!A78</f>
        <v>106</v>
      </c>
      <c r="C48" s="50" t="str">
        <f>data!B78</f>
        <v>OKAMOTO Kenji</v>
      </c>
      <c r="D48" s="51" t="str">
        <f>data!C78</f>
        <v>JPN</v>
      </c>
      <c r="E48" s="26">
        <f>data!G78</f>
        <v>53.46</v>
      </c>
      <c r="F48" s="26">
        <f>data!H78</f>
        <v>47.66</v>
      </c>
      <c r="G48" s="26">
        <f t="shared" si="1"/>
        <v>101.12</v>
      </c>
      <c r="H48" s="26"/>
    </row>
    <row r="49" spans="1:8" ht="13.5" customHeight="1">
      <c r="A49" s="35">
        <v>41</v>
      </c>
      <c r="B49" s="48">
        <f>data!A34</f>
        <v>36</v>
      </c>
      <c r="C49" s="50" t="str">
        <f>data!B34</f>
        <v>PAPRZYCKI Janusz</v>
      </c>
      <c r="D49" s="51" t="str">
        <f>data!C34</f>
        <v>POL</v>
      </c>
      <c r="E49" s="26">
        <f>data!G34</f>
        <v>53.3</v>
      </c>
      <c r="F49" s="26">
        <f>data!H34</f>
        <v>52.75</v>
      </c>
      <c r="G49" s="26">
        <f t="shared" si="1"/>
        <v>106.05</v>
      </c>
      <c r="H49" s="26"/>
    </row>
    <row r="50" spans="1:8" ht="13.5" customHeight="1">
      <c r="A50" s="35">
        <v>42</v>
      </c>
      <c r="B50" s="48">
        <f>data!A31</f>
        <v>33</v>
      </c>
      <c r="C50" s="50" t="str">
        <f>data!B31</f>
        <v>TURK Marino</v>
      </c>
      <c r="D50" s="51" t="str">
        <f>data!C31</f>
        <v>CRO</v>
      </c>
      <c r="E50" s="26">
        <f>data!G31</f>
        <v>53.07</v>
      </c>
      <c r="F50" s="26">
        <f>data!H31</f>
        <v>51.74</v>
      </c>
      <c r="G50" s="26">
        <f t="shared" si="1"/>
        <v>104.81</v>
      </c>
      <c r="H50" s="26"/>
    </row>
    <row r="51" spans="1:8" ht="13.5" customHeight="1">
      <c r="A51" s="35">
        <v>43</v>
      </c>
      <c r="B51" s="48">
        <f>data!A63</f>
        <v>80</v>
      </c>
      <c r="C51" s="50" t="str">
        <f>data!B63</f>
        <v>NAHLIK Rastislav</v>
      </c>
      <c r="D51" s="51" t="str">
        <f>data!C63</f>
        <v>SVK</v>
      </c>
      <c r="E51" s="26">
        <f>data!G63</f>
        <v>52.92</v>
      </c>
      <c r="F51" s="26">
        <f>data!H63</f>
        <v>50.85</v>
      </c>
      <c r="G51" s="26">
        <f t="shared" si="1"/>
        <v>103.77000000000001</v>
      </c>
      <c r="H51" s="26"/>
    </row>
    <row r="52" spans="1:8" ht="13.5" customHeight="1">
      <c r="A52" s="35">
        <v>44</v>
      </c>
      <c r="B52" s="48">
        <f>data!A50</f>
        <v>62</v>
      </c>
      <c r="C52" s="50" t="str">
        <f>data!B50</f>
        <v>ZORKO Bruno</v>
      </c>
      <c r="D52" s="51" t="str">
        <f>data!C50</f>
        <v>SLO</v>
      </c>
      <c r="E52" s="26">
        <f>data!G50</f>
        <v>52.3</v>
      </c>
      <c r="F52" s="26">
        <f>data!H50</f>
        <v>52.05</v>
      </c>
      <c r="G52" s="26">
        <f t="shared" si="1"/>
        <v>104.35</v>
      </c>
      <c r="H52" s="26"/>
    </row>
    <row r="53" spans="1:8" ht="13.5" customHeight="1">
      <c r="A53" s="35">
        <v>44</v>
      </c>
      <c r="B53" s="48">
        <f>data!A86</f>
        <v>114</v>
      </c>
      <c r="C53" s="50" t="str">
        <f>data!B86</f>
        <v>MEINDL Gerhard</v>
      </c>
      <c r="D53" s="51" t="str">
        <f>data!C86</f>
        <v>AUT</v>
      </c>
      <c r="E53" s="26">
        <f>data!G86</f>
        <v>52.3</v>
      </c>
      <c r="F53" s="26">
        <f>data!H86</f>
        <v>48.71</v>
      </c>
      <c r="G53" s="26">
        <f t="shared" si="1"/>
        <v>101.00999999999999</v>
      </c>
      <c r="H53" s="26"/>
    </row>
    <row r="54" spans="1:8" ht="13.5" customHeight="1">
      <c r="A54" s="35">
        <v>46</v>
      </c>
      <c r="B54" s="48">
        <f>data!A68</f>
        <v>85</v>
      </c>
      <c r="C54" s="50" t="str">
        <f>data!B68</f>
        <v>PAPRZYCKI Paweł</v>
      </c>
      <c r="D54" s="51" t="str">
        <f>data!C68</f>
        <v>POL</v>
      </c>
      <c r="E54" s="26">
        <f>data!G68</f>
        <v>52.29</v>
      </c>
      <c r="F54" s="26">
        <f>data!H68</f>
        <v>47.83</v>
      </c>
      <c r="G54" s="26">
        <f t="shared" si="1"/>
        <v>100.12</v>
      </c>
      <c r="H54" s="26"/>
    </row>
    <row r="55" spans="1:8" ht="13.5" customHeight="1">
      <c r="A55" s="35">
        <v>47</v>
      </c>
      <c r="B55" s="48">
        <f>data!A67</f>
        <v>84</v>
      </c>
      <c r="C55" s="50" t="str">
        <f>data!B67</f>
        <v>KAVELJ Petar</v>
      </c>
      <c r="D55" s="51" t="str">
        <f>data!C67</f>
        <v>CRO</v>
      </c>
      <c r="E55" s="26">
        <f>data!G67</f>
        <v>51.85</v>
      </c>
      <c r="F55" s="26">
        <f>data!H67</f>
        <v>48.78</v>
      </c>
      <c r="G55" s="26">
        <f t="shared" si="1"/>
        <v>100.63</v>
      </c>
      <c r="H55" s="26"/>
    </row>
    <row r="56" spans="1:8" ht="13.5" customHeight="1">
      <c r="A56" s="35">
        <v>48</v>
      </c>
      <c r="B56" s="48">
        <f>data!A73</f>
        <v>95</v>
      </c>
      <c r="C56" s="50" t="str">
        <f>data!B73</f>
        <v>SOTENSEK Tomo</v>
      </c>
      <c r="D56" s="51" t="str">
        <f>data!C73</f>
        <v>SLO</v>
      </c>
      <c r="E56" s="26">
        <f>data!G73</f>
        <v>51.81</v>
      </c>
      <c r="F56" s="26">
        <f>data!H73</f>
        <v>51.23</v>
      </c>
      <c r="G56" s="26">
        <f t="shared" si="1"/>
        <v>103.03999999999999</v>
      </c>
      <c r="H56" s="26"/>
    </row>
    <row r="57" spans="1:8" ht="13.5" customHeight="1">
      <c r="A57" s="35">
        <v>49</v>
      </c>
      <c r="B57" s="48">
        <f>data!A58</f>
        <v>70</v>
      </c>
      <c r="C57" s="50" t="str">
        <f>data!B58</f>
        <v>HASSING Peter</v>
      </c>
      <c r="D57" s="51" t="str">
        <f>data!C58</f>
        <v>CHE</v>
      </c>
      <c r="E57" s="26">
        <f>data!G58</f>
        <v>51.77</v>
      </c>
      <c r="F57" s="26">
        <f>data!H58</f>
        <v>48.77</v>
      </c>
      <c r="G57" s="26">
        <f t="shared" si="1"/>
        <v>100.54</v>
      </c>
      <c r="H57" s="26"/>
    </row>
    <row r="58" spans="1:8" ht="13.5" customHeight="1">
      <c r="A58" s="35">
        <v>50</v>
      </c>
      <c r="B58" s="48">
        <f>data!A84</f>
        <v>112</v>
      </c>
      <c r="C58" s="50" t="str">
        <f>data!B84</f>
        <v>STEVANOVIC Dusan</v>
      </c>
      <c r="D58" s="51" t="str">
        <f>data!C84</f>
        <v>SLO</v>
      </c>
      <c r="E58" s="26">
        <f>data!G84</f>
        <v>51.63</v>
      </c>
      <c r="F58" s="26">
        <f>data!H84</f>
        <v>48.36</v>
      </c>
      <c r="G58" s="26">
        <f t="shared" si="1"/>
        <v>99.99000000000001</v>
      </c>
      <c r="H58" s="26"/>
    </row>
    <row r="59" spans="1:8" ht="13.5" customHeight="1">
      <c r="A59" s="35">
        <v>51</v>
      </c>
      <c r="B59" s="48">
        <f>data!A56</f>
        <v>68</v>
      </c>
      <c r="C59" s="50" t="str">
        <f>data!B56</f>
        <v>GRUNIGER Freddi</v>
      </c>
      <c r="D59" s="51" t="str">
        <f>data!C56</f>
        <v>CHE</v>
      </c>
      <c r="E59" s="26">
        <f>data!G56</f>
        <v>51.62</v>
      </c>
      <c r="F59" s="26">
        <f>data!H56</f>
        <v>50.96</v>
      </c>
      <c r="G59" s="26">
        <f t="shared" si="1"/>
        <v>102.58</v>
      </c>
      <c r="H59" s="26"/>
    </row>
    <row r="60" spans="1:8" ht="13.5" customHeight="1">
      <c r="A60" s="35">
        <v>52</v>
      </c>
      <c r="B60" s="48">
        <f>data!A76</f>
        <v>98</v>
      </c>
      <c r="C60" s="50" t="str">
        <f>data!B76</f>
        <v>EBELING Olaf</v>
      </c>
      <c r="D60" s="51" t="str">
        <f>data!C76</f>
        <v>GER</v>
      </c>
      <c r="E60" s="26">
        <f>data!G76</f>
        <v>51.41</v>
      </c>
      <c r="F60" s="26">
        <f>data!H76</f>
        <v>49.83</v>
      </c>
      <c r="G60" s="26">
        <f t="shared" si="1"/>
        <v>101.24</v>
      </c>
      <c r="H60" s="26"/>
    </row>
    <row r="61" spans="1:8" ht="13.5" customHeight="1">
      <c r="A61" s="35">
        <v>53</v>
      </c>
      <c r="B61" s="48">
        <f>data!A38</f>
        <v>40</v>
      </c>
      <c r="C61" s="50" t="str">
        <f>data!B38</f>
        <v>ODAGIRI Sakae</v>
      </c>
      <c r="D61" s="51" t="str">
        <f>data!C38</f>
        <v>JPN</v>
      </c>
      <c r="E61" s="26">
        <f>data!G38</f>
        <v>51.37</v>
      </c>
      <c r="F61" s="26">
        <f>data!H38</f>
        <v>49.41</v>
      </c>
      <c r="G61" s="26">
        <f t="shared" si="1"/>
        <v>100.78</v>
      </c>
      <c r="H61" s="26"/>
    </row>
    <row r="62" spans="1:8" ht="13.5" customHeight="1">
      <c r="A62" s="35">
        <v>54</v>
      </c>
      <c r="B62" s="48">
        <f>data!A45</f>
        <v>52</v>
      </c>
      <c r="C62" s="50" t="str">
        <f>data!B45</f>
        <v>IWAI Takayasu</v>
      </c>
      <c r="D62" s="51" t="str">
        <f>data!C45</f>
        <v>JPN</v>
      </c>
      <c r="E62" s="26">
        <f>data!G45</f>
        <v>51.32</v>
      </c>
      <c r="F62" s="26">
        <f>data!H45</f>
        <v>51.22</v>
      </c>
      <c r="G62" s="26">
        <f t="shared" si="1"/>
        <v>102.53999999999999</v>
      </c>
      <c r="H62" s="26"/>
    </row>
    <row r="63" spans="1:8" ht="13.5" customHeight="1">
      <c r="A63" s="35">
        <v>55</v>
      </c>
      <c r="B63" s="48">
        <f>data!A61</f>
        <v>78</v>
      </c>
      <c r="C63" s="50" t="str">
        <f>data!B61</f>
        <v>SAKURAI Akihiko</v>
      </c>
      <c r="D63" s="51" t="str">
        <f>data!C61</f>
        <v>JPN</v>
      </c>
      <c r="E63" s="26">
        <f>data!G61</f>
        <v>51.28</v>
      </c>
      <c r="F63" s="26">
        <f>data!H61</f>
        <v>49.66</v>
      </c>
      <c r="G63" s="26">
        <f t="shared" si="1"/>
        <v>100.94</v>
      </c>
      <c r="H63" s="26"/>
    </row>
    <row r="64" spans="1:8" ht="13.5" customHeight="1">
      <c r="A64" s="35">
        <v>56</v>
      </c>
      <c r="B64" s="48">
        <f>data!A23</f>
        <v>20</v>
      </c>
      <c r="C64" s="50" t="str">
        <f>data!B23</f>
        <v>KATO Shinji</v>
      </c>
      <c r="D64" s="51" t="str">
        <f>data!C23</f>
        <v>JPN</v>
      </c>
      <c r="E64" s="26">
        <f>data!G23</f>
        <v>51</v>
      </c>
      <c r="F64" s="26">
        <f>data!H23</f>
        <v>50.84</v>
      </c>
      <c r="G64" s="26">
        <f t="shared" si="1"/>
        <v>101.84</v>
      </c>
      <c r="H64" s="26"/>
    </row>
    <row r="65" spans="1:8" ht="13.5" customHeight="1">
      <c r="A65" s="35">
        <v>57</v>
      </c>
      <c r="B65" s="48">
        <f>data!A33</f>
        <v>35</v>
      </c>
      <c r="C65" s="50" t="str">
        <f>data!B33</f>
        <v>PRISMANTAS Kristupas</v>
      </c>
      <c r="D65" s="51" t="str">
        <f>data!C33</f>
        <v>LIT</v>
      </c>
      <c r="E65" s="26">
        <f>data!G33</f>
        <v>50.4</v>
      </c>
      <c r="F65" s="26">
        <f>data!H33</f>
        <v>50.13</v>
      </c>
      <c r="G65" s="26">
        <f t="shared" si="1"/>
        <v>100.53</v>
      </c>
      <c r="H65" s="26"/>
    </row>
    <row r="66" spans="1:8" ht="13.5" customHeight="1">
      <c r="A66" s="35">
        <v>57</v>
      </c>
      <c r="B66" s="48">
        <f>data!A64</f>
        <v>81</v>
      </c>
      <c r="C66" s="50" t="str">
        <f>data!B64</f>
        <v>MEINDL Harald</v>
      </c>
      <c r="D66" s="51" t="str">
        <f>data!C64</f>
        <v>AUT</v>
      </c>
      <c r="E66" s="26">
        <f>data!G64</f>
        <v>50.4</v>
      </c>
      <c r="F66" s="26">
        <f>data!H64</f>
        <v>49.9</v>
      </c>
      <c r="G66" s="26">
        <f t="shared" si="1"/>
        <v>100.3</v>
      </c>
      <c r="H66" s="26"/>
    </row>
    <row r="67" spans="1:8" ht="13.5" customHeight="1">
      <c r="A67" s="35">
        <v>59</v>
      </c>
      <c r="B67" s="48">
        <f>data!A15</f>
        <v>7</v>
      </c>
      <c r="C67" s="50" t="str">
        <f>data!B15</f>
        <v>GATTERMAIER Werner</v>
      </c>
      <c r="D67" s="51" t="str">
        <f>data!C15</f>
        <v>AUT</v>
      </c>
      <c r="E67" s="26">
        <f>data!G15</f>
        <v>48.66</v>
      </c>
      <c r="F67" s="26">
        <f>data!H15</f>
        <v>46.95</v>
      </c>
      <c r="G67" s="26">
        <f t="shared" si="1"/>
        <v>95.61</v>
      </c>
      <c r="H67" s="26"/>
    </row>
    <row r="68" spans="1:8" ht="13.5" customHeight="1">
      <c r="A68" s="35">
        <v>60</v>
      </c>
      <c r="B68" s="48">
        <f>data!A51</f>
        <v>63</v>
      </c>
      <c r="C68" s="50" t="str">
        <f>data!B51</f>
        <v>BAQUE Rafael</v>
      </c>
      <c r="D68" s="51" t="str">
        <f>data!C51</f>
        <v>ESP</v>
      </c>
      <c r="E68" s="26">
        <f>data!G51</f>
        <v>48.64</v>
      </c>
      <c r="F68" s="26">
        <f>data!H51</f>
        <v>46.83</v>
      </c>
      <c r="G68" s="26">
        <f t="shared" si="1"/>
        <v>95.47</v>
      </c>
      <c r="H68" s="26"/>
    </row>
    <row r="69" spans="1:8" ht="13.5" customHeight="1">
      <c r="A69" s="35">
        <v>61</v>
      </c>
      <c r="B69" s="48">
        <f>data!A60</f>
        <v>77</v>
      </c>
      <c r="C69" s="50" t="str">
        <f>data!B60</f>
        <v>KLAUSLER Markus</v>
      </c>
      <c r="D69" s="51" t="str">
        <f>data!C60</f>
        <v>CHE</v>
      </c>
      <c r="E69" s="26">
        <f>data!G60</f>
        <v>47.93</v>
      </c>
      <c r="F69" s="26">
        <f>data!H60</f>
        <v>47.31</v>
      </c>
      <c r="G69" s="26">
        <f t="shared" si="1"/>
        <v>95.24000000000001</v>
      </c>
      <c r="H69" s="26"/>
    </row>
    <row r="70" spans="1:8" ht="13.5" customHeight="1">
      <c r="A70" s="35">
        <v>62</v>
      </c>
      <c r="B70" s="48">
        <f>data!A26</f>
        <v>23</v>
      </c>
      <c r="C70" s="50" t="str">
        <f>data!B26</f>
        <v>COREY Heath</v>
      </c>
      <c r="D70" s="51" t="str">
        <f>data!C26</f>
        <v>AUS</v>
      </c>
      <c r="E70" s="26">
        <f>data!G26</f>
        <v>47.85</v>
      </c>
      <c r="F70" s="26">
        <f>data!H26</f>
        <v>47.25</v>
      </c>
      <c r="G70" s="26">
        <f t="shared" si="1"/>
        <v>95.1</v>
      </c>
      <c r="H70" s="26"/>
    </row>
    <row r="71" spans="1:8" ht="13.5" customHeight="1">
      <c r="A71" s="35">
        <v>63</v>
      </c>
      <c r="B71" s="48">
        <f>data!A9</f>
        <v>1</v>
      </c>
      <c r="C71" s="50" t="str">
        <f>data!B9</f>
        <v>HOWLETT Colin</v>
      </c>
      <c r="D71" s="51" t="str">
        <f>data!C9</f>
        <v>GBR</v>
      </c>
      <c r="E71" s="26">
        <f>data!G9</f>
        <v>47.27</v>
      </c>
      <c r="F71" s="26">
        <f>data!H9</f>
        <v>45</v>
      </c>
      <c r="G71" s="26">
        <f t="shared" si="1"/>
        <v>92.27000000000001</v>
      </c>
      <c r="H71" s="26"/>
    </row>
    <row r="72" spans="1:8" ht="13.5" customHeight="1">
      <c r="A72" s="35">
        <v>64</v>
      </c>
      <c r="B72" s="48">
        <f>data!A71</f>
        <v>93</v>
      </c>
      <c r="C72" s="50" t="str">
        <f>data!B71</f>
        <v>SINKEVICIUS Laurynas</v>
      </c>
      <c r="D72" s="51" t="str">
        <f>data!C71</f>
        <v>LIT</v>
      </c>
      <c r="E72" s="26">
        <f>data!G71</f>
        <v>47.01</v>
      </c>
      <c r="F72" s="26">
        <f>data!H71</f>
        <v>46.4</v>
      </c>
      <c r="G72" s="26">
        <f t="shared" si="1"/>
        <v>93.41</v>
      </c>
      <c r="H72" s="26"/>
    </row>
    <row r="73" spans="1:8" ht="13.5" customHeight="1">
      <c r="A73" s="35">
        <v>65</v>
      </c>
      <c r="B73" s="48">
        <f>data!A13</f>
        <v>5</v>
      </c>
      <c r="C73" s="50" t="str">
        <f>data!B13</f>
        <v>HERNANDEZ Leandro</v>
      </c>
      <c r="D73" s="51" t="str">
        <f>data!C13</f>
        <v>ESP</v>
      </c>
      <c r="E73" s="26">
        <f>data!G13</f>
        <v>46.98</v>
      </c>
      <c r="F73" s="26">
        <f>data!H13</f>
        <v>44.27</v>
      </c>
      <c r="G73" s="26">
        <f aca="true" t="shared" si="2" ref="G73:G86">SUM(E73:F73)</f>
        <v>91.25</v>
      </c>
      <c r="H73" s="26"/>
    </row>
    <row r="74" spans="1:8" ht="13.5" customHeight="1">
      <c r="A74" s="35">
        <v>66</v>
      </c>
      <c r="B74" s="48">
        <f>data!A72</f>
        <v>94</v>
      </c>
      <c r="C74" s="50" t="str">
        <f>data!B72</f>
        <v>LAY Gerhard</v>
      </c>
      <c r="D74" s="51" t="str">
        <f>data!C72</f>
        <v>AUT</v>
      </c>
      <c r="E74" s="26">
        <f>data!G72</f>
        <v>46.53</v>
      </c>
      <c r="F74" s="26">
        <f>data!H72</f>
        <v>44.14</v>
      </c>
      <c r="G74" s="26">
        <f t="shared" si="2"/>
        <v>90.67</v>
      </c>
      <c r="H74" s="26"/>
    </row>
    <row r="75" spans="1:8" ht="13.5" customHeight="1">
      <c r="A75" s="35">
        <v>67</v>
      </c>
      <c r="B75" s="48">
        <f>data!A74</f>
        <v>96</v>
      </c>
      <c r="C75" s="50" t="str">
        <f>data!B74</f>
        <v>POJE Dragan</v>
      </c>
      <c r="D75" s="51" t="str">
        <f>data!C74</f>
        <v>CRO</v>
      </c>
      <c r="E75" s="26">
        <v>45.57</v>
      </c>
      <c r="F75" s="26">
        <f>data!H74</f>
        <v>44.5</v>
      </c>
      <c r="G75" s="26">
        <f t="shared" si="2"/>
        <v>90.07</v>
      </c>
      <c r="H75" s="26"/>
    </row>
    <row r="76" spans="1:8" ht="13.5" customHeight="1">
      <c r="A76" s="35">
        <v>68</v>
      </c>
      <c r="B76" s="48">
        <f>data!A44</f>
        <v>51</v>
      </c>
      <c r="C76" s="50" t="str">
        <f>data!B44</f>
        <v>BLASCO Francisco</v>
      </c>
      <c r="D76" s="51" t="str">
        <f>data!C44</f>
        <v>ESP</v>
      </c>
      <c r="E76" s="26">
        <f>data!G44</f>
        <v>44.74</v>
      </c>
      <c r="F76" s="26">
        <f>data!H44</f>
        <v>39.56</v>
      </c>
      <c r="G76" s="26">
        <f t="shared" si="2"/>
        <v>84.30000000000001</v>
      </c>
      <c r="H76" s="26"/>
    </row>
    <row r="77" spans="1:8" ht="13.5" customHeight="1">
      <c r="A77" s="35">
        <v>69</v>
      </c>
      <c r="B77" s="48">
        <f>data!A48</f>
        <v>55</v>
      </c>
      <c r="C77" s="50" t="str">
        <f>data!B48</f>
        <v>VAITOSKA Pranas</v>
      </c>
      <c r="D77" s="51" t="str">
        <f>data!C48</f>
        <v>LIT</v>
      </c>
      <c r="E77" s="26">
        <f>data!G48</f>
        <v>44.27</v>
      </c>
      <c r="F77" s="26">
        <f>data!H48</f>
        <v>41.86</v>
      </c>
      <c r="G77" s="26">
        <f t="shared" si="2"/>
        <v>86.13</v>
      </c>
      <c r="H77" s="26"/>
    </row>
    <row r="78" spans="1:8" ht="13.5" customHeight="1">
      <c r="A78" s="35">
        <v>70</v>
      </c>
      <c r="B78" s="48">
        <f>data!A66</f>
        <v>83</v>
      </c>
      <c r="C78" s="50" t="str">
        <f>data!B66</f>
        <v>PUIGVI Juan</v>
      </c>
      <c r="D78" s="51" t="str">
        <f>data!C66</f>
        <v>ESP</v>
      </c>
      <c r="E78" s="26">
        <f>data!G66</f>
        <v>44.1</v>
      </c>
      <c r="F78" s="26">
        <f>data!H66</f>
        <v>35.37</v>
      </c>
      <c r="G78" s="26">
        <f t="shared" si="2"/>
        <v>79.47</v>
      </c>
      <c r="H78" s="26"/>
    </row>
    <row r="79" spans="1:8" ht="13.5" customHeight="1">
      <c r="A79" s="35">
        <v>71</v>
      </c>
      <c r="B79" s="48">
        <f>data!A62</f>
        <v>79</v>
      </c>
      <c r="C79" s="50" t="str">
        <f>data!B62</f>
        <v>MILLER Andy</v>
      </c>
      <c r="D79" s="51" t="str">
        <f>data!C62</f>
        <v>GBR</v>
      </c>
      <c r="E79" s="26">
        <f>data!G62</f>
        <v>43.74</v>
      </c>
      <c r="F79" s="26">
        <f>data!H62</f>
        <v>42.07</v>
      </c>
      <c r="G79" s="26">
        <f t="shared" si="2"/>
        <v>85.81</v>
      </c>
      <c r="H79" s="26"/>
    </row>
    <row r="80" spans="1:8" ht="13.5" customHeight="1">
      <c r="A80" s="35">
        <v>72</v>
      </c>
      <c r="B80" s="48">
        <f>data!A17</f>
        <v>9</v>
      </c>
      <c r="C80" s="50" t="str">
        <f>data!B17</f>
        <v>OHATA Naoaki</v>
      </c>
      <c r="D80" s="51" t="str">
        <f>data!C17</f>
        <v>JPN</v>
      </c>
      <c r="E80" s="26">
        <f>data!G17</f>
        <v>43.58</v>
      </c>
      <c r="F80" s="26">
        <f>data!H17</f>
        <v>43.28</v>
      </c>
      <c r="G80" s="26">
        <f t="shared" si="2"/>
        <v>86.86</v>
      </c>
      <c r="H80" s="26"/>
    </row>
    <row r="81" spans="1:8" ht="13.5" customHeight="1">
      <c r="A81" s="35">
        <v>73</v>
      </c>
      <c r="B81" s="48">
        <f>data!A25</f>
        <v>22</v>
      </c>
      <c r="C81" s="50" t="str">
        <f>data!B25</f>
        <v>OZBOLT Goran</v>
      </c>
      <c r="D81" s="51" t="str">
        <f>data!C25</f>
        <v>CRO</v>
      </c>
      <c r="E81" s="26">
        <f>data!G25</f>
        <v>40.5</v>
      </c>
      <c r="F81" s="26">
        <f>data!H25</f>
        <v>39.94</v>
      </c>
      <c r="G81" s="26">
        <f t="shared" si="2"/>
        <v>80.44</v>
      </c>
      <c r="H81" s="26"/>
    </row>
    <row r="82" spans="1:8" ht="13.5" customHeight="1">
      <c r="A82" s="35">
        <v>74</v>
      </c>
      <c r="B82" s="48">
        <f>data!A55</f>
        <v>67</v>
      </c>
      <c r="C82" s="50" t="str">
        <f>data!B55</f>
        <v>ROMANOVSKIS Aleksandras</v>
      </c>
      <c r="D82" s="51" t="str">
        <f>data!C55</f>
        <v>LIT</v>
      </c>
      <c r="E82" s="26">
        <f>data!G55</f>
        <v>40.25</v>
      </c>
      <c r="F82" s="26">
        <f>data!H55</f>
        <v>39.86</v>
      </c>
      <c r="G82" s="26">
        <f t="shared" si="2"/>
        <v>80.11</v>
      </c>
      <c r="H82" s="26"/>
    </row>
    <row r="83" spans="1:8" ht="13.5" customHeight="1">
      <c r="A83" s="35">
        <v>75</v>
      </c>
      <c r="B83" s="48">
        <f>data!A59</f>
        <v>76</v>
      </c>
      <c r="C83" s="50" t="str">
        <f>data!B59</f>
        <v>CAILLAU Pierre</v>
      </c>
      <c r="D83" s="51" t="str">
        <f>data!C59</f>
        <v>FRA</v>
      </c>
      <c r="E83" s="26">
        <f>data!G59</f>
        <v>39.3</v>
      </c>
      <c r="F83" s="26">
        <f>data!H59</f>
        <v>37.87</v>
      </c>
      <c r="G83" s="26">
        <f t="shared" si="2"/>
        <v>77.16999999999999</v>
      </c>
      <c r="H83" s="26"/>
    </row>
    <row r="84" spans="1:8" ht="13.5" customHeight="1">
      <c r="A84" s="35">
        <v>76</v>
      </c>
      <c r="B84" s="48">
        <f>data!A36</f>
        <v>38</v>
      </c>
      <c r="C84" s="50" t="str">
        <f>data!B36</f>
        <v>MINOUX Christophe</v>
      </c>
      <c r="D84" s="51" t="str">
        <f>data!C36</f>
        <v>FRA</v>
      </c>
      <c r="E84" s="26">
        <f>data!G36</f>
        <v>38.35</v>
      </c>
      <c r="F84" s="26">
        <f>data!H36</f>
        <v>37.21</v>
      </c>
      <c r="G84" s="26">
        <f t="shared" si="2"/>
        <v>75.56</v>
      </c>
      <c r="H84" s="26"/>
    </row>
    <row r="85" spans="1:8" ht="13.5" customHeight="1">
      <c r="A85" s="35">
        <v>77</v>
      </c>
      <c r="B85" s="48">
        <f>data!A85</f>
        <v>113</v>
      </c>
      <c r="C85" s="50" t="str">
        <f>data!B85</f>
        <v>CRTIZ Manuel</v>
      </c>
      <c r="D85" s="51" t="str">
        <f>data!C85</f>
        <v>ESP</v>
      </c>
      <c r="E85" s="26">
        <f>data!G85</f>
        <v>34.55</v>
      </c>
      <c r="F85" s="26">
        <f>data!H85</f>
        <v>33.44</v>
      </c>
      <c r="G85" s="26">
        <f t="shared" si="2"/>
        <v>67.99</v>
      </c>
      <c r="H85" s="26"/>
    </row>
    <row r="86" spans="1:8" ht="13.5" customHeight="1">
      <c r="A86" s="35">
        <v>78</v>
      </c>
      <c r="B86" s="48">
        <f>data!A28</f>
        <v>25</v>
      </c>
      <c r="C86" s="50" t="str">
        <f>data!B28</f>
        <v>CASALS Jorge</v>
      </c>
      <c r="D86" s="51" t="str">
        <f>data!C28</f>
        <v>ESP</v>
      </c>
      <c r="E86" s="26">
        <f>data!G28</f>
        <v>32.83</v>
      </c>
      <c r="F86" s="26">
        <f>data!H28</f>
        <v>32.72</v>
      </c>
      <c r="G86" s="26">
        <f t="shared" si="2"/>
        <v>65.55</v>
      </c>
      <c r="H86" s="26"/>
    </row>
    <row r="87" ht="10.5" customHeight="1"/>
    <row r="88" spans="2:8" ht="12.75">
      <c r="B88" s="36" t="s">
        <v>43</v>
      </c>
      <c r="C88" s="36"/>
      <c r="E88" s="37"/>
      <c r="F88" s="39"/>
      <c r="G88" s="124" t="s">
        <v>44</v>
      </c>
      <c r="H88" s="124"/>
    </row>
    <row r="89" spans="2:8" ht="12.75">
      <c r="B89" s="43" t="s">
        <v>45</v>
      </c>
      <c r="C89" s="40"/>
      <c r="E89" s="41"/>
      <c r="F89" s="38"/>
      <c r="G89" s="123" t="s">
        <v>194</v>
      </c>
      <c r="H89" s="123"/>
    </row>
    <row r="91" spans="6:8" ht="12.75">
      <c r="F91" s="125"/>
      <c r="G91" s="125"/>
      <c r="H91" s="35"/>
    </row>
    <row r="92" spans="3:8" ht="12.75">
      <c r="C92" s="43"/>
      <c r="F92" s="123"/>
      <c r="G92" s="123"/>
      <c r="H92" s="38"/>
    </row>
  </sheetData>
  <sheetProtection password="DB3B" sheet="1" objects="1" scenarios="1"/>
  <mergeCells count="10">
    <mergeCell ref="F92:G92"/>
    <mergeCell ref="D5:H5"/>
    <mergeCell ref="B1:G1"/>
    <mergeCell ref="D4:G4"/>
    <mergeCell ref="B3:H3"/>
    <mergeCell ref="B2:H2"/>
    <mergeCell ref="A6:E6"/>
    <mergeCell ref="G88:H88"/>
    <mergeCell ref="G89:H89"/>
    <mergeCell ref="F91:G91"/>
  </mergeCells>
  <conditionalFormatting sqref="I16">
    <cfRule type="cellIs" priority="1" dxfId="0" operator="greaterThanOrEqual" stopIfTrue="1">
      <formula>56.47</formula>
    </cfRule>
  </conditionalFormatting>
  <conditionalFormatting sqref="E9:F86">
    <cfRule type="cellIs" priority="2" dxfId="1" operator="greaterThanOrEqual" stopIfTrue="1">
      <formula>71.75</formula>
    </cfRule>
  </conditionalFormatting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12"/>
  <dimension ref="A1:AC89"/>
  <sheetViews>
    <sheetView workbookViewId="0" topLeftCell="A1">
      <selection activeCell="G24" sqref="G24"/>
    </sheetView>
  </sheetViews>
  <sheetFormatPr defaultColWidth="9.00390625" defaultRowHeight="12.75"/>
  <cols>
    <col min="1" max="1" width="5.75390625" style="35" customWidth="1"/>
    <col min="2" max="2" width="4.25390625" style="0" customWidth="1"/>
    <col min="3" max="3" width="26.75390625" style="0" customWidth="1"/>
    <col min="4" max="4" width="11.75390625" style="0" customWidth="1"/>
    <col min="5" max="5" width="10.75390625" style="0" customWidth="1"/>
    <col min="6" max="6" width="8.75390625" style="0" customWidth="1"/>
    <col min="7" max="7" width="10.75390625" style="0" customWidth="1"/>
    <col min="8" max="8" width="8.75390625" style="0" customWidth="1"/>
    <col min="9" max="9" width="5.75390625" style="0" customWidth="1"/>
    <col min="10" max="10" width="7.875" style="0" customWidth="1"/>
    <col min="11" max="11" width="8.00390625" style="0" customWidth="1"/>
    <col min="12" max="15" width="6.75390625" style="0" customWidth="1"/>
    <col min="16" max="16" width="14.875" style="0" bestFit="1" customWidth="1"/>
  </cols>
  <sheetData>
    <row r="1" spans="2:8" ht="15" customHeight="1">
      <c r="B1" s="102"/>
      <c r="C1" s="102"/>
      <c r="D1" s="102"/>
      <c r="E1" s="102"/>
      <c r="F1" s="102"/>
      <c r="G1" s="102"/>
      <c r="H1" s="102"/>
    </row>
    <row r="2" spans="2:10" ht="12" customHeight="1">
      <c r="B2" s="121" t="s">
        <v>75</v>
      </c>
      <c r="C2" s="121"/>
      <c r="D2" s="121"/>
      <c r="E2" s="121"/>
      <c r="F2" s="121"/>
      <c r="G2" s="121"/>
      <c r="H2" s="121"/>
      <c r="I2" s="15"/>
      <c r="J2" s="15"/>
    </row>
    <row r="3" spans="2:10" ht="12" customHeight="1">
      <c r="B3" s="120" t="s">
        <v>76</v>
      </c>
      <c r="C3" s="120"/>
      <c r="D3" s="120"/>
      <c r="E3" s="120"/>
      <c r="F3" s="120"/>
      <c r="G3" s="120"/>
      <c r="H3" s="120"/>
      <c r="I3" s="16"/>
      <c r="J3" s="16"/>
    </row>
    <row r="4" spans="2:10" ht="18" customHeight="1">
      <c r="B4" s="1"/>
      <c r="C4" s="1"/>
      <c r="D4" s="122"/>
      <c r="E4" s="122"/>
      <c r="F4" s="122"/>
      <c r="G4" s="122"/>
      <c r="H4" s="122"/>
      <c r="I4" s="16"/>
      <c r="J4" s="16"/>
    </row>
    <row r="5" spans="2:10" ht="18" customHeight="1">
      <c r="B5" s="1"/>
      <c r="C5" s="1"/>
      <c r="D5" s="126" t="s">
        <v>172</v>
      </c>
      <c r="E5" s="126"/>
      <c r="F5" s="126"/>
      <c r="G5" s="126"/>
      <c r="H5" s="126"/>
      <c r="I5" s="16"/>
      <c r="J5" s="16"/>
    </row>
    <row r="6" spans="2:10" ht="18" customHeight="1">
      <c r="B6" s="1"/>
      <c r="C6" s="1"/>
      <c r="D6" s="1"/>
      <c r="E6" s="1"/>
      <c r="F6" s="1"/>
      <c r="G6" s="18"/>
      <c r="H6" s="45" t="s">
        <v>46</v>
      </c>
      <c r="I6" s="16"/>
      <c r="J6" s="16"/>
    </row>
    <row r="7" spans="1:10" ht="12" customHeight="1">
      <c r="A7" s="127" t="s">
        <v>57</v>
      </c>
      <c r="B7" s="127" t="s">
        <v>1</v>
      </c>
      <c r="C7" s="127" t="s">
        <v>77</v>
      </c>
      <c r="D7" s="127" t="s">
        <v>78</v>
      </c>
      <c r="E7" s="127" t="s">
        <v>58</v>
      </c>
      <c r="F7" s="127" t="s">
        <v>42</v>
      </c>
      <c r="G7" s="129" t="s">
        <v>59</v>
      </c>
      <c r="H7" s="129"/>
      <c r="I7" s="16"/>
      <c r="J7" s="16"/>
    </row>
    <row r="8" spans="1:9" ht="12" customHeight="1">
      <c r="A8" s="128"/>
      <c r="B8" s="128"/>
      <c r="C8" s="128"/>
      <c r="D8" s="128"/>
      <c r="E8" s="128"/>
      <c r="F8" s="128"/>
      <c r="G8" s="19" t="s">
        <v>58</v>
      </c>
      <c r="H8" s="19" t="s">
        <v>42</v>
      </c>
      <c r="I8" s="20"/>
    </row>
    <row r="9" spans="1:15" ht="9" customHeight="1">
      <c r="A9" s="21"/>
      <c r="B9" s="21"/>
      <c r="C9" s="22"/>
      <c r="D9" s="22"/>
      <c r="E9" s="21"/>
      <c r="F9" s="21"/>
      <c r="G9" s="21"/>
      <c r="H9" s="21"/>
      <c r="I9" s="23"/>
      <c r="O9" s="24"/>
    </row>
    <row r="10" spans="1:29" ht="18" customHeight="1">
      <c r="A10" s="35">
        <v>1</v>
      </c>
      <c r="B10" s="25">
        <f>data!A60</f>
        <v>77</v>
      </c>
      <c r="C10" s="87" t="str">
        <f>data!B60</f>
        <v>KLAUSLER Markus</v>
      </c>
      <c r="D10" s="88" t="str">
        <f>data!C60</f>
        <v>CHE</v>
      </c>
      <c r="E10" s="88">
        <f>data!I60</f>
        <v>100</v>
      </c>
      <c r="F10" s="89">
        <f>data!J60</f>
        <v>0.0016730324074074076</v>
      </c>
      <c r="G10" s="88">
        <v>100</v>
      </c>
      <c r="H10" s="93">
        <v>0.0016127314814814815</v>
      </c>
      <c r="I10" s="27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8" customHeight="1">
      <c r="A11" s="35">
        <v>2</v>
      </c>
      <c r="B11" s="25">
        <f>data!A29</f>
        <v>31</v>
      </c>
      <c r="C11" s="87" t="str">
        <f>data!B29</f>
        <v>HOCHWARTNER Helmut</v>
      </c>
      <c r="D11" s="88" t="str">
        <f>data!C29</f>
        <v>AUT</v>
      </c>
      <c r="E11" s="88">
        <f>data!I29</f>
        <v>100</v>
      </c>
      <c r="F11" s="89">
        <f>data!J29</f>
        <v>0.0013674768518518517</v>
      </c>
      <c r="G11" s="88">
        <v>96</v>
      </c>
      <c r="H11" s="93">
        <v>0.0009613425925925925</v>
      </c>
      <c r="I11" s="27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8" customHeight="1">
      <c r="A12" s="35">
        <v>3</v>
      </c>
      <c r="B12" s="25">
        <f>data!A39</f>
        <v>46</v>
      </c>
      <c r="C12" s="87" t="str">
        <f>data!B39</f>
        <v>POPOVIC Marko</v>
      </c>
      <c r="D12" s="88" t="str">
        <f>data!C39</f>
        <v>CRO</v>
      </c>
      <c r="E12" s="88">
        <f>data!I39</f>
        <v>100</v>
      </c>
      <c r="F12" s="89">
        <f>data!J39</f>
        <v>0.0013202546296296296</v>
      </c>
      <c r="G12" s="88">
        <v>96</v>
      </c>
      <c r="H12" s="93">
        <v>0.0011244212962962963</v>
      </c>
      <c r="I12" s="27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3.5" customHeight="1">
      <c r="A13" s="35">
        <v>4</v>
      </c>
      <c r="B13" s="25">
        <f>data!A27</f>
        <v>24</v>
      </c>
      <c r="C13" s="52" t="str">
        <f>data!B27</f>
        <v>KOBLIHA Karel</v>
      </c>
      <c r="D13" s="25" t="str">
        <f>data!C27</f>
        <v>CZE</v>
      </c>
      <c r="E13" s="25">
        <f>data!I27</f>
        <v>100</v>
      </c>
      <c r="F13" s="63">
        <f>data!J27</f>
        <v>0.002087962962962963</v>
      </c>
      <c r="G13" s="25">
        <v>96</v>
      </c>
      <c r="H13" s="86">
        <v>0.0015515046296296299</v>
      </c>
      <c r="I13" s="27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3.5" customHeight="1">
      <c r="A14" s="35">
        <v>5</v>
      </c>
      <c r="B14" s="25">
        <f>data!A49</f>
        <v>61</v>
      </c>
      <c r="C14" s="52" t="str">
        <f>data!B49</f>
        <v>LEXA Patrik</v>
      </c>
      <c r="D14" s="25" t="str">
        <f>data!C49</f>
        <v>CZE</v>
      </c>
      <c r="E14" s="25">
        <f>data!I49</f>
        <v>100</v>
      </c>
      <c r="F14" s="63">
        <f>data!J49</f>
        <v>0.0015243055555555554</v>
      </c>
      <c r="G14" s="25">
        <v>94</v>
      </c>
      <c r="H14" s="86">
        <v>0.001022685185185185</v>
      </c>
      <c r="I14" s="27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3.5" customHeight="1">
      <c r="A15" s="35">
        <v>6</v>
      </c>
      <c r="B15" s="25">
        <f>data!A61</f>
        <v>78</v>
      </c>
      <c r="C15" s="52" t="str">
        <f>data!B61</f>
        <v>SAKURAI Akihiko</v>
      </c>
      <c r="D15" s="25" t="str">
        <f>data!C61</f>
        <v>JPN</v>
      </c>
      <c r="E15" s="25">
        <f>data!I61</f>
        <v>100</v>
      </c>
      <c r="F15" s="63">
        <f>data!J61</f>
        <v>0.0017003472222222222</v>
      </c>
      <c r="G15" s="25">
        <v>94</v>
      </c>
      <c r="H15" s="86">
        <v>0.0013078703703703705</v>
      </c>
      <c r="I15" s="27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3.5" customHeight="1">
      <c r="A16" s="35">
        <v>7</v>
      </c>
      <c r="B16" s="25">
        <f>data!A12</f>
        <v>4</v>
      </c>
      <c r="C16" s="52" t="str">
        <f>data!B12</f>
        <v>CHRISTENSEN Olaf</v>
      </c>
      <c r="D16" s="25" t="str">
        <f>data!C12</f>
        <v>NOR</v>
      </c>
      <c r="E16" s="25">
        <f>data!I12</f>
        <v>98</v>
      </c>
      <c r="F16" s="63">
        <f>data!J12</f>
        <v>0.0008796296296296296</v>
      </c>
      <c r="G16" s="25">
        <v>92</v>
      </c>
      <c r="H16" s="86">
        <v>0.0009094907407407408</v>
      </c>
      <c r="I16" s="27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3.5" customHeight="1">
      <c r="A17" s="35">
        <v>8</v>
      </c>
      <c r="B17" s="25">
        <f>data!A21</f>
        <v>18</v>
      </c>
      <c r="C17" s="52" t="str">
        <f>data!B21</f>
        <v>NOGA Marek</v>
      </c>
      <c r="D17" s="25" t="str">
        <f>data!C21</f>
        <v>POL</v>
      </c>
      <c r="E17" s="25">
        <f>data!I21</f>
        <v>100</v>
      </c>
      <c r="F17" s="63">
        <f>data!J21</f>
        <v>0.0013425925925925925</v>
      </c>
      <c r="G17" s="25">
        <v>84</v>
      </c>
      <c r="H17" s="86">
        <v>0.0010216435185185185</v>
      </c>
      <c r="I17" s="27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3.5" customHeight="1">
      <c r="A18" s="35">
        <v>9</v>
      </c>
      <c r="B18" s="25">
        <f>data!A10</f>
        <v>2</v>
      </c>
      <c r="C18" s="52" t="str">
        <f>data!B10</f>
        <v>SVIRBUTAVICIUS Marionas</v>
      </c>
      <c r="D18" s="25" t="str">
        <f>data!C10</f>
        <v>LIT</v>
      </c>
      <c r="E18" s="25">
        <f>data!I10</f>
        <v>98</v>
      </c>
      <c r="F18" s="63">
        <f>data!J10</f>
        <v>0.0010648148148148147</v>
      </c>
      <c r="G18" s="25"/>
      <c r="H18" s="26"/>
      <c r="I18" s="27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3.5" customHeight="1">
      <c r="A19" s="35">
        <v>10</v>
      </c>
      <c r="B19" s="25">
        <f>data!A76</f>
        <v>98</v>
      </c>
      <c r="C19" s="52" t="str">
        <f>data!B76</f>
        <v>EBELING Olaf</v>
      </c>
      <c r="D19" s="25" t="str">
        <f>data!C76</f>
        <v>GER</v>
      </c>
      <c r="E19" s="25">
        <f>data!I76</f>
        <v>98</v>
      </c>
      <c r="F19" s="63">
        <f>data!J76</f>
        <v>0.0011734953703703703</v>
      </c>
      <c r="G19" s="25"/>
      <c r="H19" s="26"/>
      <c r="I19" s="27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3.5" customHeight="1">
      <c r="A20" s="35">
        <v>11</v>
      </c>
      <c r="B20" s="25">
        <f>data!A25</f>
        <v>22</v>
      </c>
      <c r="C20" s="52" t="str">
        <f>data!B25</f>
        <v>OZBOLT Goran</v>
      </c>
      <c r="D20" s="25" t="str">
        <f>data!C25</f>
        <v>CRO</v>
      </c>
      <c r="E20" s="25">
        <f>data!I25</f>
        <v>98</v>
      </c>
      <c r="F20" s="63">
        <f>data!J25</f>
        <v>0.0013725694444444445</v>
      </c>
      <c r="G20" s="25"/>
      <c r="H20" s="26"/>
      <c r="I20" s="27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3.5" customHeight="1">
      <c r="A21" s="35">
        <v>12</v>
      </c>
      <c r="B21" s="25">
        <f>data!A34</f>
        <v>36</v>
      </c>
      <c r="C21" s="52" t="str">
        <f>data!B34</f>
        <v>PAPRZYCKI Janusz</v>
      </c>
      <c r="D21" s="25" t="str">
        <f>data!C34</f>
        <v>POL</v>
      </c>
      <c r="E21" s="25">
        <f>data!I34</f>
        <v>98</v>
      </c>
      <c r="F21" s="63">
        <f>data!J34</f>
        <v>0.0014179398148148148</v>
      </c>
      <c r="G21" s="25"/>
      <c r="H21" s="26"/>
      <c r="I21" s="27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9" ht="13.5" customHeight="1">
      <c r="A22" s="35">
        <v>13</v>
      </c>
      <c r="B22" s="25">
        <f>data!A72</f>
        <v>94</v>
      </c>
      <c r="C22" s="52" t="str">
        <f>data!B72</f>
        <v>LAY Gerhard</v>
      </c>
      <c r="D22" s="25" t="str">
        <f>data!C72</f>
        <v>AUT</v>
      </c>
      <c r="E22" s="25">
        <f>data!I72</f>
        <v>98</v>
      </c>
      <c r="F22" s="63">
        <f>data!J72</f>
        <v>0.0014881944444444441</v>
      </c>
      <c r="G22" s="25"/>
      <c r="H22" s="26"/>
      <c r="I22" s="27"/>
    </row>
    <row r="23" spans="1:9" ht="13.5" customHeight="1">
      <c r="A23" s="35">
        <v>14</v>
      </c>
      <c r="B23" s="25">
        <f>data!A14</f>
        <v>6</v>
      </c>
      <c r="C23" s="52" t="str">
        <f>data!B14</f>
        <v>ERICSSON Lars-Erik</v>
      </c>
      <c r="D23" s="25" t="str">
        <f>data!C14</f>
        <v>SWE</v>
      </c>
      <c r="E23" s="25">
        <f>data!I14</f>
        <v>98</v>
      </c>
      <c r="F23" s="63">
        <f>data!J14</f>
        <v>0.0015277777777777779</v>
      </c>
      <c r="G23" s="25"/>
      <c r="H23" s="26"/>
      <c r="I23" s="27"/>
    </row>
    <row r="24" spans="1:9" ht="13.5" customHeight="1">
      <c r="A24" s="35">
        <v>15</v>
      </c>
      <c r="B24" s="25">
        <f>data!A80</f>
        <v>108</v>
      </c>
      <c r="C24" s="52" t="str">
        <f>data!B80</f>
        <v>NAGEL Jens</v>
      </c>
      <c r="D24" s="25" t="str">
        <f>data!C80</f>
        <v>GER</v>
      </c>
      <c r="E24" s="25">
        <f>data!I80</f>
        <v>98</v>
      </c>
      <c r="F24" s="63">
        <f>data!J80</f>
        <v>0.001678472222222222</v>
      </c>
      <c r="G24" s="25"/>
      <c r="H24" s="26"/>
      <c r="I24" s="27"/>
    </row>
    <row r="25" spans="1:9" ht="13.5" customHeight="1">
      <c r="A25" s="35">
        <v>16</v>
      </c>
      <c r="B25" s="25">
        <f>data!A43</f>
        <v>50</v>
      </c>
      <c r="C25" s="52" t="str">
        <f>data!B43</f>
        <v>STEIN Ralf</v>
      </c>
      <c r="D25" s="25" t="str">
        <f>data!C43</f>
        <v>GER</v>
      </c>
      <c r="E25" s="25">
        <f>data!I43</f>
        <v>98</v>
      </c>
      <c r="F25" s="63">
        <f>data!J43</f>
        <v>0.001987037037037037</v>
      </c>
      <c r="G25" s="25"/>
      <c r="H25" s="26"/>
      <c r="I25" s="27"/>
    </row>
    <row r="26" spans="1:9" ht="13.5" customHeight="1">
      <c r="A26" s="35">
        <v>17</v>
      </c>
      <c r="B26" s="25">
        <f>data!A20</f>
        <v>17</v>
      </c>
      <c r="C26" s="52" t="str">
        <f>data!B20</f>
        <v>MAIRE-HENSGE Heinz</v>
      </c>
      <c r="D26" s="25" t="str">
        <f>data!C20</f>
        <v>GER</v>
      </c>
      <c r="E26" s="25">
        <f>data!I20</f>
        <v>98</v>
      </c>
      <c r="F26" s="63">
        <f>data!J20</f>
        <v>0.001990740740740741</v>
      </c>
      <c r="G26" s="25"/>
      <c r="H26" s="26"/>
      <c r="I26" s="30"/>
    </row>
    <row r="27" spans="1:9" ht="13.5" customHeight="1">
      <c r="A27" s="35">
        <v>18</v>
      </c>
      <c r="B27" s="25">
        <f>data!A35</f>
        <v>37</v>
      </c>
      <c r="C27" s="52" t="str">
        <f>data!B35</f>
        <v>LUXA Jan</v>
      </c>
      <c r="D27" s="25" t="str">
        <f>data!C35</f>
        <v>CZE</v>
      </c>
      <c r="E27" s="25">
        <f>data!I35</f>
        <v>98</v>
      </c>
      <c r="F27" s="63">
        <f>data!J35</f>
        <v>0.002277777777777778</v>
      </c>
      <c r="G27" s="25"/>
      <c r="H27" s="26"/>
      <c r="I27" s="30"/>
    </row>
    <row r="28" spans="1:9" ht="13.5" customHeight="1">
      <c r="A28" s="35">
        <v>19</v>
      </c>
      <c r="B28" s="25">
        <f>data!A70</f>
        <v>92</v>
      </c>
      <c r="C28" s="52" t="str">
        <f>data!B70</f>
        <v>OSTERBERG Henrik</v>
      </c>
      <c r="D28" s="25" t="str">
        <f>data!C70</f>
        <v>SWE</v>
      </c>
      <c r="E28" s="25">
        <f>data!I70</f>
        <v>96</v>
      </c>
      <c r="F28" s="63">
        <f>data!J70</f>
        <v>0.0010287037037037038</v>
      </c>
      <c r="G28" s="25"/>
      <c r="H28" s="26"/>
      <c r="I28" s="30"/>
    </row>
    <row r="29" spans="1:9" ht="13.5" customHeight="1">
      <c r="A29" s="35">
        <v>20</v>
      </c>
      <c r="B29" s="25">
        <f>data!A33</f>
        <v>35</v>
      </c>
      <c r="C29" s="52" t="str">
        <f>data!B33</f>
        <v>PRISMANTAS Kristupas</v>
      </c>
      <c r="D29" s="25" t="str">
        <f>data!C33</f>
        <v>LIT</v>
      </c>
      <c r="E29" s="25">
        <f>data!I33</f>
        <v>96</v>
      </c>
      <c r="F29" s="63">
        <f>data!J33</f>
        <v>0.0014085648148148147</v>
      </c>
      <c r="G29" s="25"/>
      <c r="H29" s="26"/>
      <c r="I29" s="30"/>
    </row>
    <row r="30" spans="1:9" ht="13.5" customHeight="1">
      <c r="A30" s="35">
        <v>21</v>
      </c>
      <c r="B30" s="25">
        <f>data!A81</f>
        <v>109</v>
      </c>
      <c r="C30" s="52" t="str">
        <f>data!B81</f>
        <v>LUXA Josef</v>
      </c>
      <c r="D30" s="25" t="str">
        <f>data!C81</f>
        <v>CZE</v>
      </c>
      <c r="E30" s="25">
        <f>data!I81</f>
        <v>96</v>
      </c>
      <c r="F30" s="63">
        <f>data!J81</f>
        <v>0.0014726851851851852</v>
      </c>
      <c r="G30" s="25"/>
      <c r="H30" s="26"/>
      <c r="I30" s="31"/>
    </row>
    <row r="31" spans="1:9" ht="13.5" customHeight="1">
      <c r="A31" s="35">
        <v>22</v>
      </c>
      <c r="B31" s="25">
        <f>data!A67</f>
        <v>84</v>
      </c>
      <c r="C31" s="52" t="str">
        <f>data!B67</f>
        <v>KAVELJ Petar</v>
      </c>
      <c r="D31" s="25" t="str">
        <f>data!C67</f>
        <v>CRO</v>
      </c>
      <c r="E31" s="25">
        <f>data!I67</f>
        <v>96</v>
      </c>
      <c r="F31" s="63">
        <f>data!J67</f>
        <v>0.001574074074074074</v>
      </c>
      <c r="G31" s="25"/>
      <c r="H31" s="26"/>
      <c r="I31" s="27"/>
    </row>
    <row r="32" spans="1:9" ht="13.5" customHeight="1">
      <c r="A32" s="35">
        <v>23</v>
      </c>
      <c r="B32" s="25">
        <f>data!A41</f>
        <v>48</v>
      </c>
      <c r="C32" s="52" t="str">
        <f>data!B41</f>
        <v>LEXA Tomas</v>
      </c>
      <c r="D32" s="25" t="str">
        <f>data!C41</f>
        <v>CZE</v>
      </c>
      <c r="E32" s="25">
        <f>data!I41</f>
        <v>96</v>
      </c>
      <c r="F32" s="63">
        <f>data!J41</f>
        <v>0.0016090277777777778</v>
      </c>
      <c r="G32" s="25"/>
      <c r="H32" s="26"/>
      <c r="I32" s="27"/>
    </row>
    <row r="33" spans="1:9" ht="13.5" customHeight="1">
      <c r="A33" s="35">
        <v>24</v>
      </c>
      <c r="B33" s="25">
        <f>data!A22</f>
        <v>19</v>
      </c>
      <c r="C33" s="52" t="str">
        <f>data!B22</f>
        <v>MESZAROS Jan</v>
      </c>
      <c r="D33" s="25" t="str">
        <f>data!C22</f>
        <v>SVK</v>
      </c>
      <c r="E33" s="25">
        <f>data!I22</f>
        <v>96</v>
      </c>
      <c r="F33" s="63">
        <f>data!J22</f>
        <v>0.0016525462962962963</v>
      </c>
      <c r="G33" s="25"/>
      <c r="H33" s="26"/>
      <c r="I33" s="27"/>
    </row>
    <row r="34" spans="1:9" ht="13.5" customHeight="1">
      <c r="A34" s="35">
        <v>25</v>
      </c>
      <c r="B34" s="25">
        <f>data!A45</f>
        <v>52</v>
      </c>
      <c r="C34" s="52" t="str">
        <f>data!B45</f>
        <v>IWAI Takayasu</v>
      </c>
      <c r="D34" s="25" t="str">
        <f>data!C45</f>
        <v>JPN</v>
      </c>
      <c r="E34" s="25">
        <f>data!I45</f>
        <v>96</v>
      </c>
      <c r="F34" s="63">
        <f>data!J45</f>
        <v>0.0017030092592592591</v>
      </c>
      <c r="G34" s="25"/>
      <c r="H34" s="26"/>
      <c r="I34" s="27"/>
    </row>
    <row r="35" spans="1:9" ht="13.5" customHeight="1">
      <c r="A35" s="35">
        <v>26</v>
      </c>
      <c r="B35" s="25">
        <f>data!A79</f>
        <v>107</v>
      </c>
      <c r="C35" s="52" t="str">
        <f>data!B79</f>
        <v>MITTEL Henry</v>
      </c>
      <c r="D35" s="25" t="str">
        <f>data!C79</f>
        <v>USA</v>
      </c>
      <c r="E35" s="25">
        <f>data!I79</f>
        <v>96</v>
      </c>
      <c r="F35" s="63">
        <f>data!J79</f>
        <v>0.0018581018518518519</v>
      </c>
      <c r="G35" s="25"/>
      <c r="H35" s="26"/>
      <c r="I35" s="27"/>
    </row>
    <row r="36" spans="1:9" ht="13.5" customHeight="1">
      <c r="A36" s="35">
        <v>27</v>
      </c>
      <c r="B36" s="25">
        <f>data!A52</f>
        <v>64</v>
      </c>
      <c r="C36" s="52" t="str">
        <f>data!B52</f>
        <v>KUZA Jacek</v>
      </c>
      <c r="D36" s="25" t="str">
        <f>data!C52</f>
        <v>POL</v>
      </c>
      <c r="E36" s="25">
        <f>data!I52</f>
        <v>96</v>
      </c>
      <c r="F36" s="63">
        <f>data!J52</f>
        <v>0.0019622685185185186</v>
      </c>
      <c r="G36" s="25"/>
      <c r="H36" s="26"/>
      <c r="I36" s="27"/>
    </row>
    <row r="37" spans="1:9" ht="13.5" customHeight="1">
      <c r="A37" s="35">
        <v>28</v>
      </c>
      <c r="B37" s="25">
        <f>data!A64</f>
        <v>81</v>
      </c>
      <c r="C37" s="52" t="str">
        <f>data!B64</f>
        <v>MEINDL Harald</v>
      </c>
      <c r="D37" s="25" t="str">
        <f>data!C64</f>
        <v>AUT</v>
      </c>
      <c r="E37" s="25">
        <f>data!I64</f>
        <v>96</v>
      </c>
      <c r="F37" s="63">
        <f>data!J64</f>
        <v>0.0021568287037037038</v>
      </c>
      <c r="G37" s="25"/>
      <c r="H37" s="26"/>
      <c r="I37" s="27"/>
    </row>
    <row r="38" spans="1:9" ht="13.5" customHeight="1">
      <c r="A38" s="35">
        <v>29</v>
      </c>
      <c r="B38" s="25">
        <f>data!A42</f>
        <v>49</v>
      </c>
      <c r="C38" s="52" t="str">
        <f>data!B42</f>
        <v>SCHWARZ Markus</v>
      </c>
      <c r="D38" s="25" t="str">
        <f>data!C42</f>
        <v>CHE</v>
      </c>
      <c r="E38" s="25">
        <f>data!I42</f>
        <v>94</v>
      </c>
      <c r="F38" s="63">
        <f>data!J42</f>
        <v>0.0013974537037037037</v>
      </c>
      <c r="G38" s="25"/>
      <c r="H38" s="26"/>
      <c r="I38" s="27"/>
    </row>
    <row r="39" spans="1:9" ht="13.5" customHeight="1">
      <c r="A39" s="35">
        <v>30</v>
      </c>
      <c r="B39" s="25">
        <f>data!A37</f>
        <v>39</v>
      </c>
      <c r="C39" s="52" t="str">
        <f>data!B37</f>
        <v>KELTERER Eeerk</v>
      </c>
      <c r="D39" s="25" t="str">
        <f>data!C37</f>
        <v>GER</v>
      </c>
      <c r="E39" s="25">
        <f>data!I37</f>
        <v>94</v>
      </c>
      <c r="F39" s="63">
        <f>data!J37</f>
        <v>0.0014097222222222221</v>
      </c>
      <c r="G39" s="25"/>
      <c r="H39" s="26"/>
      <c r="I39" s="31"/>
    </row>
    <row r="40" spans="1:9" ht="13.5" customHeight="1">
      <c r="A40" s="35">
        <v>31</v>
      </c>
      <c r="B40" s="25">
        <f>data!A71</f>
        <v>93</v>
      </c>
      <c r="C40" s="52" t="str">
        <f>data!B71</f>
        <v>SINKEVICIUS Laurynas</v>
      </c>
      <c r="D40" s="25" t="str">
        <f>data!C71</f>
        <v>LIT</v>
      </c>
      <c r="E40" s="25">
        <f>data!I71</f>
        <v>94</v>
      </c>
      <c r="F40" s="63">
        <f>data!J71</f>
        <v>0.0015141203703703705</v>
      </c>
      <c r="G40" s="25"/>
      <c r="H40" s="26"/>
      <c r="I40" s="31"/>
    </row>
    <row r="41" spans="1:9" ht="13.5" customHeight="1">
      <c r="A41" s="35">
        <v>32</v>
      </c>
      <c r="B41" s="25">
        <f>data!A30</f>
        <v>32</v>
      </c>
      <c r="C41" s="52" t="str">
        <f>data!B30</f>
        <v>ALSAKER Thomas</v>
      </c>
      <c r="D41" s="25" t="str">
        <f>data!C30</f>
        <v>NOR</v>
      </c>
      <c r="E41" s="25">
        <f>data!I30</f>
        <v>94</v>
      </c>
      <c r="F41" s="63">
        <f>data!J30</f>
        <v>0.001648148148148148</v>
      </c>
      <c r="G41" s="25"/>
      <c r="H41" s="26"/>
      <c r="I41" s="31"/>
    </row>
    <row r="42" spans="1:9" ht="13.5" customHeight="1">
      <c r="A42" s="35">
        <v>33</v>
      </c>
      <c r="B42" s="25">
        <f>data!A58</f>
        <v>70</v>
      </c>
      <c r="C42" s="52" t="str">
        <f>data!B58</f>
        <v>HASSING Peter</v>
      </c>
      <c r="D42" s="25" t="str">
        <f>data!C58</f>
        <v>CHE</v>
      </c>
      <c r="E42" s="25">
        <f>data!I58</f>
        <v>94</v>
      </c>
      <c r="F42" s="63">
        <f>data!J58</f>
        <v>0.0017960648148148146</v>
      </c>
      <c r="G42" s="25"/>
      <c r="H42" s="26"/>
      <c r="I42" s="31"/>
    </row>
    <row r="43" spans="1:9" ht="13.5" customHeight="1">
      <c r="A43" s="35">
        <v>34</v>
      </c>
      <c r="B43" s="25">
        <f>data!A68</f>
        <v>85</v>
      </c>
      <c r="C43" s="52" t="str">
        <f>data!B68</f>
        <v>PAPRZYCKI Paweł</v>
      </c>
      <c r="D43" s="25" t="str">
        <f>data!C68</f>
        <v>POL</v>
      </c>
      <c r="E43" s="25">
        <f>data!I68</f>
        <v>94</v>
      </c>
      <c r="F43" s="63">
        <f>data!J68</f>
        <v>0.0018391203703703703</v>
      </c>
      <c r="G43" s="25"/>
      <c r="H43" s="26"/>
      <c r="I43" s="31"/>
    </row>
    <row r="44" spans="1:9" ht="13.5" customHeight="1">
      <c r="A44" s="35">
        <v>35</v>
      </c>
      <c r="B44" s="25">
        <f>data!A46</f>
        <v>53</v>
      </c>
      <c r="C44" s="52" t="str">
        <f>data!B46</f>
        <v>LINDQUIST Mathias</v>
      </c>
      <c r="D44" s="25" t="str">
        <f>data!C46</f>
        <v>SWE</v>
      </c>
      <c r="E44" s="25">
        <f>data!I46</f>
        <v>94</v>
      </c>
      <c r="F44" s="63">
        <f>data!J46</f>
        <v>0.0018462962962962964</v>
      </c>
      <c r="G44" s="25"/>
      <c r="H44" s="26"/>
      <c r="I44" s="31"/>
    </row>
    <row r="45" spans="1:9" ht="13.5" customHeight="1">
      <c r="A45" s="35">
        <v>36</v>
      </c>
      <c r="B45" s="25">
        <f>data!A87</f>
        <v>115</v>
      </c>
      <c r="C45" s="52" t="str">
        <f>data!B87</f>
        <v>MESZAROS Juraj</v>
      </c>
      <c r="D45" s="25" t="str">
        <f>data!C87</f>
        <v>SVK</v>
      </c>
      <c r="E45" s="25">
        <f>data!I87</f>
        <v>94</v>
      </c>
      <c r="F45" s="63">
        <f>data!J87</f>
        <v>0.0020671296296296297</v>
      </c>
      <c r="G45" s="25"/>
      <c r="H45" s="26"/>
      <c r="I45" s="31"/>
    </row>
    <row r="46" spans="1:9" ht="13.5" customHeight="1">
      <c r="A46" s="35">
        <v>37</v>
      </c>
      <c r="B46" s="25">
        <f>data!A73</f>
        <v>95</v>
      </c>
      <c r="C46" s="52" t="str">
        <f>data!B73</f>
        <v>SOTENSEK Tomo</v>
      </c>
      <c r="D46" s="25" t="str">
        <f>data!C73</f>
        <v>SLO</v>
      </c>
      <c r="E46" s="25">
        <f>data!I73</f>
        <v>94</v>
      </c>
      <c r="F46" s="63">
        <f>data!J73</f>
        <v>0.00227349537037037</v>
      </c>
      <c r="G46" s="25"/>
      <c r="H46" s="26"/>
      <c r="I46" s="31"/>
    </row>
    <row r="47" spans="1:9" ht="13.5" customHeight="1">
      <c r="A47" s="35">
        <v>38</v>
      </c>
      <c r="B47" s="25">
        <f>data!A75</f>
        <v>97</v>
      </c>
      <c r="C47" s="52" t="str">
        <f>data!B75</f>
        <v>MESZAROS Robert</v>
      </c>
      <c r="D47" s="25" t="str">
        <f>data!C75</f>
        <v>SVK</v>
      </c>
      <c r="E47" s="25">
        <f>data!I75</f>
        <v>94</v>
      </c>
      <c r="F47" s="63">
        <f>data!J75</f>
        <v>0.002293287037037037</v>
      </c>
      <c r="G47" s="25"/>
      <c r="H47" s="26"/>
      <c r="I47" s="31"/>
    </row>
    <row r="48" spans="1:9" ht="13.5" customHeight="1">
      <c r="A48" s="35">
        <v>39</v>
      </c>
      <c r="B48" s="25">
        <f>data!A65</f>
        <v>82</v>
      </c>
      <c r="C48" s="52" t="str">
        <f>data!B65</f>
        <v>NOKLEBERG Martin</v>
      </c>
      <c r="D48" s="25" t="str">
        <f>data!C65</f>
        <v>NOR</v>
      </c>
      <c r="E48" s="25">
        <f>data!I65</f>
        <v>92</v>
      </c>
      <c r="F48" s="63">
        <f>data!J65</f>
        <v>0.0015587962962962962</v>
      </c>
      <c r="G48" s="25"/>
      <c r="H48" s="26"/>
      <c r="I48" s="31"/>
    </row>
    <row r="49" spans="1:9" ht="13.5" customHeight="1">
      <c r="A49" s="35">
        <v>40</v>
      </c>
      <c r="B49" s="25">
        <f>data!A78</f>
        <v>106</v>
      </c>
      <c r="C49" s="52" t="str">
        <f>data!B78</f>
        <v>OKAMOTO Kenji</v>
      </c>
      <c r="D49" s="25" t="str">
        <f>data!C78</f>
        <v>JPN</v>
      </c>
      <c r="E49" s="25">
        <f>data!I78</f>
        <v>92</v>
      </c>
      <c r="F49" s="63">
        <f>data!J78</f>
        <v>0.0016695601851851854</v>
      </c>
      <c r="G49" s="25"/>
      <c r="H49" s="26"/>
      <c r="I49" s="31"/>
    </row>
    <row r="50" spans="1:9" ht="13.5" customHeight="1">
      <c r="A50" s="35">
        <v>41</v>
      </c>
      <c r="B50" s="25">
        <f>data!A82</f>
        <v>110</v>
      </c>
      <c r="C50" s="52" t="str">
        <f>data!B82</f>
        <v>LUSSI Gerhard</v>
      </c>
      <c r="D50" s="25" t="str">
        <f>data!C82</f>
        <v>CHE</v>
      </c>
      <c r="E50" s="25">
        <f>data!I82</f>
        <v>92</v>
      </c>
      <c r="F50" s="63">
        <f>data!J82</f>
        <v>0.0018231481481481482</v>
      </c>
      <c r="G50" s="25"/>
      <c r="H50" s="26"/>
      <c r="I50" s="31"/>
    </row>
    <row r="51" spans="1:9" ht="13.5" customHeight="1">
      <c r="A51" s="35">
        <v>42</v>
      </c>
      <c r="B51" s="25">
        <f>data!A19</f>
        <v>16</v>
      </c>
      <c r="C51" s="52" t="str">
        <f>data!B19</f>
        <v>WATERS John</v>
      </c>
      <c r="D51" s="25" t="str">
        <f>data!C19</f>
        <v>AUS</v>
      </c>
      <c r="E51" s="25">
        <f>data!I19</f>
        <v>92</v>
      </c>
      <c r="F51" s="63">
        <f>data!J19</f>
        <v>0.0018287037037037037</v>
      </c>
      <c r="G51" s="25"/>
      <c r="H51" s="26"/>
      <c r="I51" s="31"/>
    </row>
    <row r="52" spans="1:9" ht="13.5" customHeight="1">
      <c r="A52" s="35">
        <v>43</v>
      </c>
      <c r="B52" s="25">
        <f>data!A54</f>
        <v>66</v>
      </c>
      <c r="C52" s="52" t="str">
        <f>data!B54</f>
        <v>VISSER Wibold</v>
      </c>
      <c r="D52" s="25" t="str">
        <f>data!C54</f>
        <v>GER</v>
      </c>
      <c r="E52" s="25">
        <f>data!I54</f>
        <v>92</v>
      </c>
      <c r="F52" s="63">
        <f>data!J54</f>
        <v>0.0024717592592592595</v>
      </c>
      <c r="G52" s="25"/>
      <c r="H52" s="26"/>
      <c r="I52" s="31"/>
    </row>
    <row r="53" spans="1:9" ht="13.5" customHeight="1">
      <c r="A53" s="35">
        <v>44</v>
      </c>
      <c r="B53" s="25">
        <f>data!A16</f>
        <v>8</v>
      </c>
      <c r="C53" s="52" t="str">
        <f>data!B16</f>
        <v>STOPA Paweł</v>
      </c>
      <c r="D53" s="25" t="str">
        <f>data!C16</f>
        <v>POL</v>
      </c>
      <c r="E53" s="25">
        <f>data!I16</f>
        <v>90</v>
      </c>
      <c r="F53" s="63">
        <f>data!J16</f>
        <v>0.0013541666666666667</v>
      </c>
      <c r="G53" s="25"/>
      <c r="H53" s="26"/>
      <c r="I53" s="31"/>
    </row>
    <row r="54" spans="1:9" ht="13.5" customHeight="1">
      <c r="A54" s="35">
        <v>45</v>
      </c>
      <c r="B54" s="25">
        <f>data!A38</f>
        <v>40</v>
      </c>
      <c r="C54" s="52" t="str">
        <f>data!B38</f>
        <v>ODAGIRI Sakae</v>
      </c>
      <c r="D54" s="25" t="str">
        <f>data!C38</f>
        <v>JPN</v>
      </c>
      <c r="E54" s="25">
        <f>data!I38</f>
        <v>90</v>
      </c>
      <c r="F54" s="63">
        <f>data!J38</f>
        <v>0.0015930555555555557</v>
      </c>
      <c r="G54" s="25"/>
      <c r="H54" s="26"/>
      <c r="I54" s="31"/>
    </row>
    <row r="55" spans="1:9" ht="13.5" customHeight="1">
      <c r="A55" s="35">
        <v>46</v>
      </c>
      <c r="B55" s="25">
        <f>data!A84</f>
        <v>112</v>
      </c>
      <c r="C55" s="52" t="str">
        <f>data!B84</f>
        <v>STEVANOVIC Dusan</v>
      </c>
      <c r="D55" s="25" t="str">
        <f>data!C84</f>
        <v>SLO</v>
      </c>
      <c r="E55" s="25">
        <f>data!I84</f>
        <v>90</v>
      </c>
      <c r="F55" s="63">
        <f>data!J84</f>
        <v>0.001761574074074074</v>
      </c>
      <c r="G55" s="25"/>
      <c r="H55" s="26"/>
      <c r="I55" s="31"/>
    </row>
    <row r="56" spans="1:9" ht="13.5" customHeight="1">
      <c r="A56" s="35">
        <v>47</v>
      </c>
      <c r="B56" s="25">
        <f>data!A36</f>
        <v>38</v>
      </c>
      <c r="C56" s="52" t="str">
        <f>data!B36</f>
        <v>MINOUX Christophe</v>
      </c>
      <c r="D56" s="25" t="str">
        <f>data!C36</f>
        <v>FRA</v>
      </c>
      <c r="E56" s="25">
        <f>data!I36</f>
        <v>90</v>
      </c>
      <c r="F56" s="63">
        <f>data!J36</f>
        <v>0.0020451388888888893</v>
      </c>
      <c r="G56" s="25"/>
      <c r="H56" s="26"/>
      <c r="I56" s="31"/>
    </row>
    <row r="57" spans="1:9" ht="13.5" customHeight="1">
      <c r="A57" s="35">
        <v>48</v>
      </c>
      <c r="B57" s="25">
        <f>data!A40</f>
        <v>47</v>
      </c>
      <c r="C57" s="52" t="str">
        <f>data!B40</f>
        <v>MICHALIK Karol</v>
      </c>
      <c r="D57" s="25" t="str">
        <f>data!C40</f>
        <v>SVK</v>
      </c>
      <c r="E57" s="25">
        <f>data!I40</f>
        <v>90</v>
      </c>
      <c r="F57" s="63">
        <f>data!J40</f>
        <v>0.0021311342592592593</v>
      </c>
      <c r="G57" s="25"/>
      <c r="H57" s="26"/>
      <c r="I57" s="31"/>
    </row>
    <row r="58" spans="1:9" ht="13.5" customHeight="1">
      <c r="A58" s="35">
        <v>49</v>
      </c>
      <c r="B58" s="25">
        <f>data!A63</f>
        <v>80</v>
      </c>
      <c r="C58" s="52" t="str">
        <f>data!B63</f>
        <v>NAHLIK Rastislav</v>
      </c>
      <c r="D58" s="25" t="str">
        <f>data!C63</f>
        <v>SVK</v>
      </c>
      <c r="E58" s="25">
        <f>data!I63</f>
        <v>90</v>
      </c>
      <c r="F58" s="63">
        <f>data!J63</f>
        <v>0.002343287037037037</v>
      </c>
      <c r="G58" s="25"/>
      <c r="H58" s="26"/>
      <c r="I58" s="31"/>
    </row>
    <row r="59" spans="1:9" ht="13.5" customHeight="1">
      <c r="A59" s="35">
        <v>50</v>
      </c>
      <c r="B59" s="25">
        <f>data!A32</f>
        <v>34</v>
      </c>
      <c r="C59" s="52" t="str">
        <f>data!B32</f>
        <v>FURLAN Borut</v>
      </c>
      <c r="D59" s="25" t="str">
        <f>data!C32</f>
        <v>SLO</v>
      </c>
      <c r="E59" s="25">
        <f>data!I32</f>
        <v>88</v>
      </c>
      <c r="F59" s="63">
        <f>data!J32</f>
        <v>0.001581712962962963</v>
      </c>
      <c r="G59" s="25"/>
      <c r="H59" s="26"/>
      <c r="I59" s="31"/>
    </row>
    <row r="60" spans="1:9" ht="13.5" customHeight="1">
      <c r="A60" s="35">
        <v>51</v>
      </c>
      <c r="B60" s="25">
        <f>data!A24</f>
        <v>21</v>
      </c>
      <c r="C60" s="52" t="str">
        <f>data!B24</f>
        <v>RAJEFF Steve</v>
      </c>
      <c r="D60" s="25" t="str">
        <f>data!C24</f>
        <v>USA</v>
      </c>
      <c r="E60" s="25">
        <f>data!I24</f>
        <v>88</v>
      </c>
      <c r="F60" s="63">
        <f>data!J24</f>
        <v>0.001964699074074074</v>
      </c>
      <c r="G60" s="25"/>
      <c r="H60" s="26"/>
      <c r="I60" s="31"/>
    </row>
    <row r="61" spans="1:9" ht="13.5" customHeight="1">
      <c r="A61" s="35">
        <v>52</v>
      </c>
      <c r="B61" s="25">
        <f>data!A50</f>
        <v>62</v>
      </c>
      <c r="C61" s="52" t="str">
        <f>data!B50</f>
        <v>ZORKO Bruno</v>
      </c>
      <c r="D61" s="25" t="str">
        <f>data!C50</f>
        <v>SLO</v>
      </c>
      <c r="E61" s="25">
        <f>data!I50</f>
        <v>88</v>
      </c>
      <c r="F61" s="63">
        <f>data!J50</f>
        <v>0.00215</v>
      </c>
      <c r="G61" s="25"/>
      <c r="H61" s="26"/>
      <c r="I61" s="31"/>
    </row>
    <row r="62" spans="1:9" ht="13.5" customHeight="1">
      <c r="A62" s="35">
        <v>53</v>
      </c>
      <c r="B62" s="25">
        <f>data!A86</f>
        <v>114</v>
      </c>
      <c r="C62" s="52" t="str">
        <f>data!B86</f>
        <v>MEINDL Gerhard</v>
      </c>
      <c r="D62" s="25" t="str">
        <f>data!C86</f>
        <v>AUT</v>
      </c>
      <c r="E62" s="25">
        <f>data!I86</f>
        <v>86</v>
      </c>
      <c r="F62" s="63">
        <f>data!J86</f>
        <v>0.0012075231481481483</v>
      </c>
      <c r="G62" s="25"/>
      <c r="H62" s="26"/>
      <c r="I62" s="31"/>
    </row>
    <row r="63" spans="1:9" ht="13.5" customHeight="1">
      <c r="A63" s="35">
        <v>54</v>
      </c>
      <c r="B63" s="25">
        <f>data!A55</f>
        <v>67</v>
      </c>
      <c r="C63" s="52" t="str">
        <f>data!B55</f>
        <v>ROMANOVSKIS Aleksandras</v>
      </c>
      <c r="D63" s="25" t="str">
        <f>data!C55</f>
        <v>LIT</v>
      </c>
      <c r="E63" s="25">
        <f>data!I55</f>
        <v>86</v>
      </c>
      <c r="F63" s="63">
        <f>data!J55</f>
        <v>0.0014100694444444445</v>
      </c>
      <c r="G63" s="25"/>
      <c r="H63" s="26"/>
      <c r="I63" s="31"/>
    </row>
    <row r="64" spans="1:9" ht="13.5" customHeight="1">
      <c r="A64" s="35">
        <v>55</v>
      </c>
      <c r="B64" s="25">
        <f>data!A23</f>
        <v>20</v>
      </c>
      <c r="C64" s="52" t="str">
        <f>data!B23</f>
        <v>KATO Shinji</v>
      </c>
      <c r="D64" s="25" t="str">
        <f>data!C23</f>
        <v>JPN</v>
      </c>
      <c r="E64" s="25">
        <f>data!I23</f>
        <v>86</v>
      </c>
      <c r="F64" s="63">
        <f>data!J23</f>
        <v>0.001999074074074074</v>
      </c>
      <c r="G64" s="25"/>
      <c r="H64" s="26"/>
      <c r="I64" s="31"/>
    </row>
    <row r="65" spans="1:9" ht="13.5" customHeight="1">
      <c r="A65" s="35">
        <v>56</v>
      </c>
      <c r="B65" s="25">
        <f>data!A77</f>
        <v>99</v>
      </c>
      <c r="C65" s="52" t="str">
        <f>data!B77</f>
        <v>KREJCI Miloslav</v>
      </c>
      <c r="D65" s="25" t="str">
        <f>data!C77</f>
        <v>CZE</v>
      </c>
      <c r="E65" s="25">
        <f>data!I77</f>
        <v>86</v>
      </c>
      <c r="F65" s="63">
        <f>data!J77</f>
        <v>0.002065625</v>
      </c>
      <c r="G65" s="25"/>
      <c r="H65" s="26"/>
      <c r="I65" s="31"/>
    </row>
    <row r="66" spans="1:9" ht="13.5" customHeight="1">
      <c r="A66" s="35">
        <v>57</v>
      </c>
      <c r="B66" s="25">
        <f>data!A31</f>
        <v>33</v>
      </c>
      <c r="C66" s="52" t="str">
        <f>data!B31</f>
        <v>TURK Marino</v>
      </c>
      <c r="D66" s="25" t="str">
        <f>data!C31</f>
        <v>CRO</v>
      </c>
      <c r="E66" s="25">
        <f>data!I31</f>
        <v>84</v>
      </c>
      <c r="F66" s="63">
        <f>data!J31</f>
        <v>0.0013730324074074077</v>
      </c>
      <c r="G66" s="25"/>
      <c r="H66" s="26"/>
      <c r="I66" s="31"/>
    </row>
    <row r="67" spans="1:9" ht="13.5" customHeight="1">
      <c r="A67" s="35">
        <v>58</v>
      </c>
      <c r="B67" s="25">
        <f>data!A53</f>
        <v>65</v>
      </c>
      <c r="C67" s="52" t="str">
        <f>data!B53</f>
        <v>KARLSEN Rolf-Magne</v>
      </c>
      <c r="D67" s="25" t="str">
        <f>data!C53</f>
        <v>NOR</v>
      </c>
      <c r="E67" s="25">
        <f>data!I53</f>
        <v>84</v>
      </c>
      <c r="F67" s="63">
        <f>data!J53</f>
        <v>0.001848726851851852</v>
      </c>
      <c r="G67" s="25"/>
      <c r="H67" s="26"/>
      <c r="I67" s="31"/>
    </row>
    <row r="68" spans="1:9" ht="13.5" customHeight="1">
      <c r="A68" s="35">
        <v>59</v>
      </c>
      <c r="B68" s="25">
        <f>data!A44</f>
        <v>51</v>
      </c>
      <c r="C68" s="52" t="str">
        <f>data!B44</f>
        <v>BLASCO Francisco</v>
      </c>
      <c r="D68" s="25" t="str">
        <f>data!C44</f>
        <v>ESP</v>
      </c>
      <c r="E68" s="25">
        <f>data!I44</f>
        <v>84</v>
      </c>
      <c r="F68" s="63">
        <f>data!J44</f>
        <v>0.001867476851851852</v>
      </c>
      <c r="G68" s="25"/>
      <c r="H68" s="26"/>
      <c r="I68" s="31"/>
    </row>
    <row r="69" spans="1:9" ht="13.5" customHeight="1">
      <c r="A69" s="35">
        <v>60</v>
      </c>
      <c r="B69" s="25">
        <f>data!A56</f>
        <v>68</v>
      </c>
      <c r="C69" s="52" t="str">
        <f>data!B56</f>
        <v>GRUNIGER Freddi</v>
      </c>
      <c r="D69" s="25" t="str">
        <f>data!C56</f>
        <v>CHE</v>
      </c>
      <c r="E69" s="25">
        <f>data!I56</f>
        <v>84</v>
      </c>
      <c r="F69" s="63">
        <f>data!J56</f>
        <v>0.002044328703703704</v>
      </c>
      <c r="G69" s="25"/>
      <c r="H69" s="26"/>
      <c r="I69" s="31"/>
    </row>
    <row r="70" spans="1:9" ht="13.5" customHeight="1">
      <c r="A70" s="35">
        <v>61</v>
      </c>
      <c r="B70" s="25">
        <f>data!A15</f>
        <v>7</v>
      </c>
      <c r="C70" s="52" t="str">
        <f>data!B15</f>
        <v>GATTERMAIER Werner</v>
      </c>
      <c r="D70" s="25" t="str">
        <f>data!C15</f>
        <v>AUT</v>
      </c>
      <c r="E70" s="25">
        <f>data!I15</f>
        <v>84</v>
      </c>
      <c r="F70" s="63">
        <f>data!J15</f>
        <v>0.0020717592592592593</v>
      </c>
      <c r="G70" s="25"/>
      <c r="H70" s="26"/>
      <c r="I70" s="31"/>
    </row>
    <row r="71" spans="1:9" ht="13.5" customHeight="1">
      <c r="A71" s="35">
        <v>62</v>
      </c>
      <c r="B71" s="25">
        <f>data!A57</f>
        <v>69</v>
      </c>
      <c r="C71" s="52" t="str">
        <f>data!B57</f>
        <v>KONKOL Pavol</v>
      </c>
      <c r="D71" s="25" t="str">
        <f>data!C57</f>
        <v>SVK</v>
      </c>
      <c r="E71" s="25">
        <f>data!I57</f>
        <v>84</v>
      </c>
      <c r="F71" s="63">
        <f>data!J57</f>
        <v>0.002183449074074074</v>
      </c>
      <c r="G71" s="25"/>
      <c r="H71" s="26"/>
      <c r="I71" s="31"/>
    </row>
    <row r="72" spans="1:9" ht="13.5" customHeight="1">
      <c r="A72" s="35">
        <v>63</v>
      </c>
      <c r="B72" s="25">
        <f>data!A47</f>
        <v>54</v>
      </c>
      <c r="C72" s="52" t="str">
        <f>data!B47</f>
        <v>TARGOSZ Włodzimierz</v>
      </c>
      <c r="D72" s="25" t="str">
        <f>data!C47</f>
        <v>POL</v>
      </c>
      <c r="E72" s="25">
        <f>data!I47</f>
        <v>82</v>
      </c>
      <c r="F72" s="63">
        <f>data!J47</f>
        <v>0.001687037037037037</v>
      </c>
      <c r="G72" s="25"/>
      <c r="H72" s="26"/>
      <c r="I72" s="31"/>
    </row>
    <row r="73" spans="1:9" ht="13.5" customHeight="1">
      <c r="A73" s="35">
        <v>64</v>
      </c>
      <c r="B73" s="25">
        <f>data!A13</f>
        <v>5</v>
      </c>
      <c r="C73" s="52" t="str">
        <f>data!B13</f>
        <v>HERNANDEZ Leandro</v>
      </c>
      <c r="D73" s="25" t="str">
        <f>data!C13</f>
        <v>ESP</v>
      </c>
      <c r="E73" s="25">
        <f>data!I13</f>
        <v>80</v>
      </c>
      <c r="F73" s="63">
        <f>data!J13</f>
        <v>0.0016087962962962963</v>
      </c>
      <c r="G73" s="25"/>
      <c r="H73" s="26"/>
      <c r="I73" s="31"/>
    </row>
    <row r="74" spans="1:9" ht="13.5" customHeight="1">
      <c r="A74" s="35">
        <v>65</v>
      </c>
      <c r="B74" s="25">
        <f>data!A74</f>
        <v>96</v>
      </c>
      <c r="C74" s="52" t="str">
        <f>data!B74</f>
        <v>POJE Dragan</v>
      </c>
      <c r="D74" s="25" t="str">
        <f>data!C74</f>
        <v>CRO</v>
      </c>
      <c r="E74" s="25">
        <f>data!I74</f>
        <v>80</v>
      </c>
      <c r="F74" s="63">
        <f>data!J74</f>
        <v>0.0016152777777777778</v>
      </c>
      <c r="G74" s="25"/>
      <c r="H74" s="26"/>
      <c r="I74" s="31"/>
    </row>
    <row r="75" spans="1:9" ht="13.5" customHeight="1">
      <c r="A75" s="35">
        <v>66</v>
      </c>
      <c r="B75" s="25">
        <f>data!A48</f>
        <v>55</v>
      </c>
      <c r="C75" s="52" t="str">
        <f>data!B48</f>
        <v>VAITOSKA Pranas</v>
      </c>
      <c r="D75" s="25" t="str">
        <f>data!C48</f>
        <v>LIT</v>
      </c>
      <c r="E75" s="25">
        <f>data!I48</f>
        <v>80</v>
      </c>
      <c r="F75" s="63">
        <f>data!J48</f>
        <v>0.0022164351851851854</v>
      </c>
      <c r="G75" s="25"/>
      <c r="H75" s="26"/>
      <c r="I75" s="31"/>
    </row>
    <row r="76" spans="1:9" ht="13.5" customHeight="1">
      <c r="A76" s="35">
        <v>67</v>
      </c>
      <c r="B76" s="25">
        <f>data!A11</f>
        <v>3</v>
      </c>
      <c r="C76" s="52" t="str">
        <f>data!B11</f>
        <v>PAGANI Edorado</v>
      </c>
      <c r="D76" s="25" t="str">
        <f>data!C11</f>
        <v>ITA</v>
      </c>
      <c r="E76" s="25">
        <f>data!I11</f>
        <v>80</v>
      </c>
      <c r="F76" s="63">
        <f>data!J11</f>
        <v>0.0024305555555555556</v>
      </c>
      <c r="G76" s="25"/>
      <c r="H76" s="26"/>
      <c r="I76" s="31"/>
    </row>
    <row r="77" spans="1:9" ht="13.5" customHeight="1">
      <c r="A77" s="35">
        <v>68</v>
      </c>
      <c r="B77" s="25">
        <f>data!A26</f>
        <v>23</v>
      </c>
      <c r="C77" s="52" t="str">
        <f>data!B26</f>
        <v>COREY Heath</v>
      </c>
      <c r="D77" s="25" t="str">
        <f>data!C26</f>
        <v>AUS</v>
      </c>
      <c r="E77" s="25">
        <f>data!I26</f>
        <v>78</v>
      </c>
      <c r="F77" s="63">
        <f>data!J26</f>
        <v>0.0016307870370370367</v>
      </c>
      <c r="G77" s="25"/>
      <c r="H77" s="26"/>
      <c r="I77" s="31"/>
    </row>
    <row r="78" spans="1:9" ht="13.5" customHeight="1">
      <c r="A78" s="35">
        <v>69</v>
      </c>
      <c r="B78" s="25">
        <f>data!A51</f>
        <v>63</v>
      </c>
      <c r="C78" s="52" t="str">
        <f>data!B51</f>
        <v>BAQUE Rafael</v>
      </c>
      <c r="D78" s="25" t="str">
        <f>data!C51</f>
        <v>ESP</v>
      </c>
      <c r="E78" s="25">
        <f>data!I51</f>
        <v>76</v>
      </c>
      <c r="F78" s="63">
        <f>data!J51</f>
        <v>0.0013269675925925925</v>
      </c>
      <c r="G78" s="25"/>
      <c r="H78" s="26"/>
      <c r="I78" s="31"/>
    </row>
    <row r="79" spans="1:9" ht="13.5" customHeight="1">
      <c r="A79" s="35">
        <v>70</v>
      </c>
      <c r="B79" s="25">
        <f>data!A85</f>
        <v>113</v>
      </c>
      <c r="C79" s="52" t="str">
        <f>data!B85</f>
        <v>CRTIZ Manuel</v>
      </c>
      <c r="D79" s="25" t="str">
        <f>data!C85</f>
        <v>ESP</v>
      </c>
      <c r="E79" s="25">
        <f>data!I85</f>
        <v>70</v>
      </c>
      <c r="F79" s="63">
        <f>data!J85</f>
        <v>0.0015472222222222224</v>
      </c>
      <c r="G79" s="25"/>
      <c r="H79" s="26"/>
      <c r="I79" s="31"/>
    </row>
    <row r="80" spans="1:9" ht="13.5" customHeight="1">
      <c r="A80" s="35">
        <v>71</v>
      </c>
      <c r="B80" s="25">
        <f>data!A69</f>
        <v>87</v>
      </c>
      <c r="C80" s="52" t="str">
        <f>data!B69</f>
        <v>KNEUBUCHLER Hans-Ueli</v>
      </c>
      <c r="D80" s="25" t="str">
        <f>data!C69</f>
        <v>CHE</v>
      </c>
      <c r="E80" s="25">
        <f>data!I69</f>
        <v>68</v>
      </c>
      <c r="F80" s="63">
        <f>data!J69</f>
        <v>0.002094675925925926</v>
      </c>
      <c r="G80" s="25"/>
      <c r="H80" s="26"/>
      <c r="I80" s="31"/>
    </row>
    <row r="81" spans="1:9" ht="13.5" customHeight="1">
      <c r="A81" s="35">
        <v>72</v>
      </c>
      <c r="B81" s="25">
        <f>data!A28</f>
        <v>25</v>
      </c>
      <c r="C81" s="52" t="str">
        <f>data!B28</f>
        <v>CASALS Jorge</v>
      </c>
      <c r="D81" s="25" t="str">
        <f>data!C28</f>
        <v>ESP</v>
      </c>
      <c r="E81" s="25">
        <f>data!I28</f>
        <v>66</v>
      </c>
      <c r="F81" s="63">
        <f>data!J28</f>
        <v>0.0018958333333333334</v>
      </c>
      <c r="G81" s="25"/>
      <c r="H81" s="26"/>
      <c r="I81" s="31"/>
    </row>
    <row r="82" spans="1:9" ht="13.5" customHeight="1">
      <c r="A82" s="35">
        <v>73</v>
      </c>
      <c r="B82" s="25">
        <f>data!A66</f>
        <v>83</v>
      </c>
      <c r="C82" s="52" t="str">
        <f>data!B66</f>
        <v>PUIGVI Juan</v>
      </c>
      <c r="D82" s="25" t="str">
        <f>data!C66</f>
        <v>ESP</v>
      </c>
      <c r="E82" s="25">
        <f>data!I66</f>
        <v>62</v>
      </c>
      <c r="F82" s="63">
        <f>data!J66</f>
        <v>0.0017523148148148148</v>
      </c>
      <c r="G82" s="25"/>
      <c r="H82" s="26"/>
      <c r="I82" s="31"/>
    </row>
    <row r="83" spans="1:9" ht="13.5" customHeight="1">
      <c r="A83" s="35">
        <v>74</v>
      </c>
      <c r="B83" s="25">
        <f>data!A59</f>
        <v>76</v>
      </c>
      <c r="C83" s="52" t="str">
        <f>data!B59</f>
        <v>CAILLAU Pierre</v>
      </c>
      <c r="D83" s="25" t="str">
        <f>data!C59</f>
        <v>FRA</v>
      </c>
      <c r="E83" s="25">
        <f>data!I59</f>
        <v>60</v>
      </c>
      <c r="F83" s="63">
        <f>data!J59</f>
        <v>0.0022291666666666666</v>
      </c>
      <c r="G83" s="25"/>
      <c r="H83" s="26"/>
      <c r="I83" s="31"/>
    </row>
    <row r="84" ht="10.5" customHeight="1">
      <c r="B84" s="35"/>
    </row>
    <row r="85" spans="2:8" ht="10.5" customHeight="1">
      <c r="B85" s="36" t="s">
        <v>43</v>
      </c>
      <c r="C85" s="36"/>
      <c r="E85" s="37"/>
      <c r="F85" s="37"/>
      <c r="G85" s="124" t="s">
        <v>44</v>
      </c>
      <c r="H85" s="124"/>
    </row>
    <row r="86" spans="2:8" ht="10.5" customHeight="1">
      <c r="B86" s="43" t="s">
        <v>45</v>
      </c>
      <c r="C86" s="40"/>
      <c r="E86" s="41"/>
      <c r="F86" s="41"/>
      <c r="G86" s="123" t="s">
        <v>194</v>
      </c>
      <c r="H86" s="123"/>
    </row>
    <row r="87" ht="10.5" customHeight="1"/>
    <row r="88" spans="3:8" ht="10.5" customHeight="1">
      <c r="C88" s="35"/>
      <c r="G88" s="125"/>
      <c r="H88" s="125"/>
    </row>
    <row r="89" spans="3:8" ht="10.5" customHeight="1">
      <c r="C89" s="43"/>
      <c r="G89" s="123"/>
      <c r="H89" s="123"/>
    </row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</sheetData>
  <sheetProtection password="DB3B" sheet="1" objects="1" scenarios="1"/>
  <mergeCells count="16">
    <mergeCell ref="B1:H1"/>
    <mergeCell ref="B3:H3"/>
    <mergeCell ref="B2:H2"/>
    <mergeCell ref="D4:H4"/>
    <mergeCell ref="G89:H89"/>
    <mergeCell ref="G85:H85"/>
    <mergeCell ref="G88:H88"/>
    <mergeCell ref="G86:H86"/>
    <mergeCell ref="A7:A8"/>
    <mergeCell ref="B7:B8"/>
    <mergeCell ref="C7:C8"/>
    <mergeCell ref="D5:H5"/>
    <mergeCell ref="D7:D8"/>
    <mergeCell ref="E7:E8"/>
    <mergeCell ref="F7:F8"/>
    <mergeCell ref="G7:H7"/>
  </mergeCells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122"/>
  <dimension ref="A1:AC89"/>
  <sheetViews>
    <sheetView workbookViewId="0" topLeftCell="A1">
      <selection activeCell="G26" sqref="G26"/>
    </sheetView>
  </sheetViews>
  <sheetFormatPr defaultColWidth="9.00390625" defaultRowHeight="12.75"/>
  <cols>
    <col min="1" max="1" width="5.75390625" style="35" customWidth="1"/>
    <col min="2" max="2" width="4.25390625" style="0" customWidth="1"/>
    <col min="3" max="3" width="26.75390625" style="0" customWidth="1"/>
    <col min="4" max="4" width="11.75390625" style="0" customWidth="1"/>
    <col min="5" max="5" width="10.75390625" style="0" customWidth="1"/>
    <col min="6" max="6" width="8.75390625" style="0" customWidth="1"/>
    <col min="7" max="7" width="10.75390625" style="0" customWidth="1"/>
    <col min="8" max="8" width="8.75390625" style="0" customWidth="1"/>
    <col min="9" max="9" width="5.75390625" style="0" customWidth="1"/>
    <col min="10" max="10" width="7.875" style="0" customWidth="1"/>
    <col min="11" max="11" width="8.00390625" style="0" customWidth="1"/>
    <col min="12" max="15" width="6.75390625" style="0" customWidth="1"/>
    <col min="16" max="16" width="14.875" style="0" bestFit="1" customWidth="1"/>
  </cols>
  <sheetData>
    <row r="1" spans="2:8" ht="15" customHeight="1">
      <c r="B1" s="102"/>
      <c r="C1" s="102"/>
      <c r="D1" s="102"/>
      <c r="E1" s="102"/>
      <c r="F1" s="102"/>
      <c r="G1" s="102"/>
      <c r="H1" s="102"/>
    </row>
    <row r="2" spans="2:10" ht="12" customHeight="1">
      <c r="B2" s="121" t="s">
        <v>75</v>
      </c>
      <c r="C2" s="121"/>
      <c r="D2" s="121"/>
      <c r="E2" s="121"/>
      <c r="F2" s="121"/>
      <c r="G2" s="121"/>
      <c r="H2" s="121"/>
      <c r="I2" s="15"/>
      <c r="J2" s="15"/>
    </row>
    <row r="3" spans="2:10" ht="12" customHeight="1">
      <c r="B3" s="120" t="s">
        <v>76</v>
      </c>
      <c r="C3" s="120"/>
      <c r="D3" s="120"/>
      <c r="E3" s="120"/>
      <c r="F3" s="120"/>
      <c r="G3" s="120"/>
      <c r="H3" s="120"/>
      <c r="I3" s="16"/>
      <c r="J3" s="16"/>
    </row>
    <row r="4" spans="2:10" ht="18" customHeight="1">
      <c r="B4" s="1"/>
      <c r="C4" s="1"/>
      <c r="D4" s="122"/>
      <c r="E4" s="122"/>
      <c r="F4" s="122"/>
      <c r="G4" s="122"/>
      <c r="H4" s="122"/>
      <c r="I4" s="16"/>
      <c r="J4" s="16"/>
    </row>
    <row r="5" spans="2:10" ht="18" customHeight="1">
      <c r="B5" s="1"/>
      <c r="C5" s="1"/>
      <c r="D5" s="44"/>
      <c r="E5" s="126" t="s">
        <v>195</v>
      </c>
      <c r="F5" s="126"/>
      <c r="G5" s="126"/>
      <c r="H5" s="126"/>
      <c r="I5" s="16"/>
      <c r="J5" s="16"/>
    </row>
    <row r="6" spans="2:10" ht="18" customHeight="1">
      <c r="B6" s="1"/>
      <c r="C6" s="1"/>
      <c r="D6" s="1"/>
      <c r="E6" s="1"/>
      <c r="F6" s="1"/>
      <c r="G6" s="18"/>
      <c r="H6" s="45" t="s">
        <v>46</v>
      </c>
      <c r="I6" s="16"/>
      <c r="J6" s="16"/>
    </row>
    <row r="7" spans="1:10" ht="12" customHeight="1">
      <c r="A7" s="127" t="s">
        <v>57</v>
      </c>
      <c r="B7" s="127" t="s">
        <v>1</v>
      </c>
      <c r="C7" s="127" t="s">
        <v>77</v>
      </c>
      <c r="D7" s="127" t="s">
        <v>78</v>
      </c>
      <c r="E7" s="127" t="s">
        <v>58</v>
      </c>
      <c r="F7" s="127" t="s">
        <v>42</v>
      </c>
      <c r="G7" s="129" t="s">
        <v>59</v>
      </c>
      <c r="H7" s="129"/>
      <c r="I7" s="16"/>
      <c r="J7" s="16"/>
    </row>
    <row r="8" spans="1:9" ht="12" customHeight="1">
      <c r="A8" s="128"/>
      <c r="B8" s="128"/>
      <c r="C8" s="128"/>
      <c r="D8" s="128"/>
      <c r="E8" s="128"/>
      <c r="F8" s="128"/>
      <c r="G8" s="19" t="s">
        <v>58</v>
      </c>
      <c r="H8" s="19" t="s">
        <v>42</v>
      </c>
      <c r="I8" s="20"/>
    </row>
    <row r="9" spans="1:15" ht="9" customHeight="1">
      <c r="A9" s="21"/>
      <c r="B9" s="21"/>
      <c r="C9" s="22"/>
      <c r="D9" s="22"/>
      <c r="E9" s="21"/>
      <c r="F9" s="21"/>
      <c r="G9" s="21"/>
      <c r="H9" s="21"/>
      <c r="I9" s="23"/>
      <c r="O9" s="24"/>
    </row>
    <row r="10" spans="1:29" ht="18" customHeight="1">
      <c r="A10" s="35">
        <v>1</v>
      </c>
      <c r="B10" s="25">
        <f>data!A29</f>
        <v>31</v>
      </c>
      <c r="C10" s="87" t="str">
        <f>data!B29</f>
        <v>HOCHWARTNER Helmut</v>
      </c>
      <c r="D10" s="88" t="str">
        <f>data!C29</f>
        <v>AUT</v>
      </c>
      <c r="E10" s="88">
        <f>data!K29</f>
        <v>100</v>
      </c>
      <c r="F10" s="89">
        <f>data!L29</f>
        <v>0.0021677083333333336</v>
      </c>
      <c r="G10" s="88">
        <v>100</v>
      </c>
      <c r="H10" s="89">
        <v>0.0018917824074074073</v>
      </c>
      <c r="I10" s="27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8" customHeight="1">
      <c r="A11" s="35">
        <v>2</v>
      </c>
      <c r="B11" s="25">
        <f>data!A72</f>
        <v>94</v>
      </c>
      <c r="C11" s="87" t="str">
        <f>data!B72</f>
        <v>LAY Gerhard</v>
      </c>
      <c r="D11" s="88" t="str">
        <f>data!C72</f>
        <v>AUT</v>
      </c>
      <c r="E11" s="88">
        <f>data!K72</f>
        <v>100</v>
      </c>
      <c r="F11" s="89">
        <f>data!L72</f>
        <v>0.002467013888888889</v>
      </c>
      <c r="G11" s="88">
        <v>100</v>
      </c>
      <c r="H11" s="89">
        <v>0.0021142361111111114</v>
      </c>
      <c r="I11" s="27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8" customHeight="1">
      <c r="A12" s="35">
        <v>3</v>
      </c>
      <c r="B12" s="25">
        <f>data!A60</f>
        <v>77</v>
      </c>
      <c r="C12" s="87" t="str">
        <f>data!B60</f>
        <v>KLAUSLER Markus</v>
      </c>
      <c r="D12" s="88" t="str">
        <f>data!C60</f>
        <v>CHE</v>
      </c>
      <c r="E12" s="88">
        <f>data!K60</f>
        <v>100</v>
      </c>
      <c r="F12" s="89">
        <f>data!L60</f>
        <v>0.0028774305555555563</v>
      </c>
      <c r="G12" s="88">
        <v>100</v>
      </c>
      <c r="H12" s="89">
        <v>0.0025</v>
      </c>
      <c r="I12" s="27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3.5" customHeight="1">
      <c r="A13" s="35">
        <v>4</v>
      </c>
      <c r="B13" s="25">
        <f>data!A43</f>
        <v>50</v>
      </c>
      <c r="C13" s="52" t="str">
        <f>data!B43</f>
        <v>STEIN Ralf</v>
      </c>
      <c r="D13" s="25" t="str">
        <f>data!C43</f>
        <v>GER</v>
      </c>
      <c r="E13" s="25">
        <f>data!K43</f>
        <v>100</v>
      </c>
      <c r="F13" s="63">
        <f>data!L43</f>
        <v>0.0030989583333333338</v>
      </c>
      <c r="G13" s="25">
        <v>100</v>
      </c>
      <c r="H13" s="63">
        <v>0.002692361111111111</v>
      </c>
      <c r="I13" s="27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3.5" customHeight="1">
      <c r="A14" s="35">
        <v>5</v>
      </c>
      <c r="B14" s="25">
        <f>data!A49</f>
        <v>61</v>
      </c>
      <c r="C14" s="52" t="str">
        <f>data!B49</f>
        <v>LEXA Patrik</v>
      </c>
      <c r="D14" s="25" t="str">
        <f>data!C49</f>
        <v>CZE</v>
      </c>
      <c r="E14" s="25">
        <f>data!K49</f>
        <v>100</v>
      </c>
      <c r="F14" s="63">
        <f>data!L49</f>
        <v>0.0029692129629629634</v>
      </c>
      <c r="G14" s="25">
        <v>95</v>
      </c>
      <c r="H14" s="63">
        <v>0.0017849537037037035</v>
      </c>
      <c r="I14" s="27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3.5" customHeight="1">
      <c r="A15" s="35">
        <v>6</v>
      </c>
      <c r="B15" s="25">
        <f>data!A76</f>
        <v>98</v>
      </c>
      <c r="C15" s="52" t="str">
        <f>data!B76</f>
        <v>EBELING Olaf</v>
      </c>
      <c r="D15" s="25" t="str">
        <f>data!C76</f>
        <v>GER</v>
      </c>
      <c r="E15" s="25">
        <f>data!K76</f>
        <v>100</v>
      </c>
      <c r="F15" s="63">
        <f>data!L76</f>
        <v>0.002029050925925926</v>
      </c>
      <c r="G15" s="25">
        <v>95</v>
      </c>
      <c r="H15" s="63">
        <v>0.0019444444444444442</v>
      </c>
      <c r="I15" s="27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3.5" customHeight="1">
      <c r="A16" s="35">
        <v>7</v>
      </c>
      <c r="B16" s="25">
        <f>data!A80</f>
        <v>108</v>
      </c>
      <c r="C16" s="52" t="str">
        <f>data!B80</f>
        <v>NAGEL Jens</v>
      </c>
      <c r="D16" s="25" t="str">
        <f>data!C80</f>
        <v>GER</v>
      </c>
      <c r="E16" s="25">
        <f>data!K80</f>
        <v>100</v>
      </c>
      <c r="F16" s="63">
        <f>data!L80</f>
        <v>0.002523148148148148</v>
      </c>
      <c r="G16" s="25">
        <v>90</v>
      </c>
      <c r="H16" s="63">
        <v>0.0022627314814814815</v>
      </c>
      <c r="I16" s="27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3.5" customHeight="1">
      <c r="A17" s="35">
        <v>8</v>
      </c>
      <c r="B17" s="25">
        <f>data!A39</f>
        <v>46</v>
      </c>
      <c r="C17" s="52" t="str">
        <f>data!B39</f>
        <v>POPOVIC Marko</v>
      </c>
      <c r="D17" s="25" t="str">
        <f>data!C39</f>
        <v>CRO</v>
      </c>
      <c r="E17" s="25">
        <f>data!K39</f>
        <v>100</v>
      </c>
      <c r="F17" s="63">
        <f>data!L39</f>
        <v>0.002368634259259259</v>
      </c>
      <c r="G17" s="25">
        <v>90</v>
      </c>
      <c r="H17" s="63">
        <v>0.002367476851851852</v>
      </c>
      <c r="I17" s="27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3.5" customHeight="1">
      <c r="A18" s="35">
        <v>9</v>
      </c>
      <c r="B18" s="25">
        <f>data!A27</f>
        <v>24</v>
      </c>
      <c r="C18" s="52" t="str">
        <f>data!B27</f>
        <v>KOBLIHA Karel</v>
      </c>
      <c r="D18" s="25" t="str">
        <f>data!C27</f>
        <v>CZE</v>
      </c>
      <c r="E18" s="25">
        <f>data!K27</f>
        <v>100</v>
      </c>
      <c r="F18" s="63">
        <f>data!L27</f>
        <v>0.0032832175925925924</v>
      </c>
      <c r="G18" s="25"/>
      <c r="H18" s="63"/>
      <c r="I18" s="27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3.5" customHeight="1">
      <c r="A19" s="35">
        <v>10</v>
      </c>
      <c r="B19" s="25">
        <f>data!A40</f>
        <v>47</v>
      </c>
      <c r="C19" s="52" t="str">
        <f>data!B40</f>
        <v>MICHALIK Karol</v>
      </c>
      <c r="D19" s="25" t="str">
        <f>data!C40</f>
        <v>SVK</v>
      </c>
      <c r="E19" s="25">
        <f>data!K40</f>
        <v>100</v>
      </c>
      <c r="F19" s="63">
        <f>data!L40</f>
        <v>0.003531018518518519</v>
      </c>
      <c r="G19" s="25"/>
      <c r="H19" s="63"/>
      <c r="I19" s="27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3.5" customHeight="1">
      <c r="A20" s="35">
        <v>11</v>
      </c>
      <c r="B20" s="25">
        <f>data!A25</f>
        <v>22</v>
      </c>
      <c r="C20" s="52" t="str">
        <f>data!B25</f>
        <v>OZBOLT Goran</v>
      </c>
      <c r="D20" s="25" t="str">
        <f>data!C25</f>
        <v>CRO</v>
      </c>
      <c r="E20" s="25">
        <f>data!K25</f>
        <v>95</v>
      </c>
      <c r="F20" s="63">
        <f>data!L25</f>
        <v>0.0018506944444444445</v>
      </c>
      <c r="G20" s="25"/>
      <c r="H20" s="63"/>
      <c r="I20" s="27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3.5" customHeight="1">
      <c r="A21" s="35">
        <v>12</v>
      </c>
      <c r="B21" s="25">
        <f>data!A37</f>
        <v>39</v>
      </c>
      <c r="C21" s="52" t="str">
        <f>data!B37</f>
        <v>KELTERER Eeerk</v>
      </c>
      <c r="D21" s="25" t="str">
        <f>data!C37</f>
        <v>GER</v>
      </c>
      <c r="E21" s="25">
        <f>data!K37</f>
        <v>95</v>
      </c>
      <c r="F21" s="63">
        <f>data!L37</f>
        <v>0.0020555555555555557</v>
      </c>
      <c r="G21" s="25"/>
      <c r="H21" s="63"/>
      <c r="I21" s="27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9" ht="13.5" customHeight="1">
      <c r="A22" s="35">
        <v>13</v>
      </c>
      <c r="B22" s="25">
        <f>data!A42</f>
        <v>49</v>
      </c>
      <c r="C22" s="52" t="str">
        <f>data!B42</f>
        <v>SCHWARZ Markus</v>
      </c>
      <c r="D22" s="25" t="str">
        <f>data!C42</f>
        <v>CHE</v>
      </c>
      <c r="E22" s="25">
        <f>data!K42</f>
        <v>95</v>
      </c>
      <c r="F22" s="63">
        <f>data!L42</f>
        <v>0.002285648148148148</v>
      </c>
      <c r="G22" s="25"/>
      <c r="H22" s="63"/>
      <c r="I22" s="27"/>
    </row>
    <row r="23" spans="1:9" ht="13.5" customHeight="1">
      <c r="A23" s="35">
        <v>14</v>
      </c>
      <c r="B23" s="25">
        <f>data!A16</f>
        <v>8</v>
      </c>
      <c r="C23" s="52" t="str">
        <f>data!B16</f>
        <v>STOPA Paweł</v>
      </c>
      <c r="D23" s="25" t="str">
        <f>data!C16</f>
        <v>POL</v>
      </c>
      <c r="E23" s="25">
        <f>data!K16</f>
        <v>95</v>
      </c>
      <c r="F23" s="63">
        <f>data!L16</f>
        <v>0.0023798611111111112</v>
      </c>
      <c r="G23" s="25"/>
      <c r="H23" s="63"/>
      <c r="I23" s="27"/>
    </row>
    <row r="24" spans="1:9" ht="13.5" customHeight="1">
      <c r="A24" s="35">
        <v>15</v>
      </c>
      <c r="B24" s="25">
        <f>data!A67</f>
        <v>84</v>
      </c>
      <c r="C24" s="52" t="str">
        <f>data!B67</f>
        <v>KAVELJ Petar</v>
      </c>
      <c r="D24" s="25" t="str">
        <f>data!C67</f>
        <v>CRO</v>
      </c>
      <c r="E24" s="25">
        <f>data!K67</f>
        <v>95</v>
      </c>
      <c r="F24" s="63">
        <f>data!L67</f>
        <v>0.002457638888888889</v>
      </c>
      <c r="G24" s="25"/>
      <c r="H24" s="63"/>
      <c r="I24" s="27"/>
    </row>
    <row r="25" spans="1:9" ht="13.5" customHeight="1">
      <c r="A25" s="35">
        <v>16</v>
      </c>
      <c r="B25" s="25">
        <f>data!A34</f>
        <v>36</v>
      </c>
      <c r="C25" s="52" t="str">
        <f>data!B34</f>
        <v>PAPRZYCKI Janusz</v>
      </c>
      <c r="D25" s="25" t="str">
        <f>data!C34</f>
        <v>POL</v>
      </c>
      <c r="E25" s="25">
        <f>data!K34</f>
        <v>95</v>
      </c>
      <c r="F25" s="63">
        <f>data!L34</f>
        <v>0.0025121527777777776</v>
      </c>
      <c r="G25" s="25"/>
      <c r="H25" s="63"/>
      <c r="I25" s="27"/>
    </row>
    <row r="26" spans="1:9" ht="13.5" customHeight="1">
      <c r="A26" s="35">
        <v>17</v>
      </c>
      <c r="B26" s="25">
        <f>data!A79</f>
        <v>107</v>
      </c>
      <c r="C26" s="52" t="str">
        <f>data!B79</f>
        <v>MITTEL Henry</v>
      </c>
      <c r="D26" s="25" t="str">
        <f>data!C79</f>
        <v>USA</v>
      </c>
      <c r="E26" s="25">
        <f>data!K79</f>
        <v>95</v>
      </c>
      <c r="F26" s="63">
        <f>data!L79</f>
        <v>0.002534722222222222</v>
      </c>
      <c r="G26" s="25"/>
      <c r="H26" s="63"/>
      <c r="I26" s="30"/>
    </row>
    <row r="27" spans="1:9" ht="13.5" customHeight="1">
      <c r="A27" s="35">
        <v>18</v>
      </c>
      <c r="B27" s="25">
        <f>data!A31</f>
        <v>33</v>
      </c>
      <c r="C27" s="52" t="str">
        <f>data!B31</f>
        <v>TURK Marino</v>
      </c>
      <c r="D27" s="25" t="str">
        <f>data!C31</f>
        <v>CRO</v>
      </c>
      <c r="E27" s="25">
        <f>data!K31</f>
        <v>95</v>
      </c>
      <c r="F27" s="63">
        <f>data!L31</f>
        <v>0.0026929398148148147</v>
      </c>
      <c r="G27" s="25"/>
      <c r="H27" s="63"/>
      <c r="I27" s="30"/>
    </row>
    <row r="28" spans="1:9" ht="13.5" customHeight="1">
      <c r="A28" s="35">
        <v>19</v>
      </c>
      <c r="B28" s="25">
        <f>data!A82</f>
        <v>110</v>
      </c>
      <c r="C28" s="52" t="str">
        <f>data!B82</f>
        <v>LUSSI Gerhard</v>
      </c>
      <c r="D28" s="25" t="str">
        <f>data!C82</f>
        <v>CHE</v>
      </c>
      <c r="E28" s="25">
        <f>data!K82</f>
        <v>95</v>
      </c>
      <c r="F28" s="63">
        <f>data!L82</f>
        <v>0.0027546296296296294</v>
      </c>
      <c r="G28" s="25"/>
      <c r="H28" s="63"/>
      <c r="I28" s="30"/>
    </row>
    <row r="29" spans="1:9" ht="13.5" customHeight="1">
      <c r="A29" s="35">
        <v>20</v>
      </c>
      <c r="B29" s="25">
        <f>data!A33</f>
        <v>35</v>
      </c>
      <c r="C29" s="52" t="str">
        <f>data!B33</f>
        <v>PRISMANTAS Kristupas</v>
      </c>
      <c r="D29" s="25" t="str">
        <f>data!C33</f>
        <v>LIT</v>
      </c>
      <c r="E29" s="25">
        <f>data!K33</f>
        <v>95</v>
      </c>
      <c r="F29" s="63">
        <f>data!L33</f>
        <v>0.002866435185185185</v>
      </c>
      <c r="G29" s="25"/>
      <c r="H29" s="63"/>
      <c r="I29" s="30"/>
    </row>
    <row r="30" spans="1:9" ht="13.5" customHeight="1">
      <c r="A30" s="35">
        <v>21</v>
      </c>
      <c r="B30" s="25">
        <f>data!A35</f>
        <v>37</v>
      </c>
      <c r="C30" s="52" t="str">
        <f>data!B35</f>
        <v>LUXA Jan</v>
      </c>
      <c r="D30" s="25" t="str">
        <f>data!C35</f>
        <v>CZE</v>
      </c>
      <c r="E30" s="25">
        <f>data!K35</f>
        <v>95</v>
      </c>
      <c r="F30" s="63">
        <f>data!L35</f>
        <v>0.003129166666666667</v>
      </c>
      <c r="G30" s="25"/>
      <c r="H30" s="63"/>
      <c r="I30" s="31"/>
    </row>
    <row r="31" spans="1:9" ht="13.5" customHeight="1">
      <c r="A31" s="35">
        <v>22</v>
      </c>
      <c r="B31" s="25">
        <f>data!A52</f>
        <v>64</v>
      </c>
      <c r="C31" s="52" t="str">
        <f>data!B52</f>
        <v>KUZA Jacek</v>
      </c>
      <c r="D31" s="25" t="str">
        <f>data!C52</f>
        <v>POL</v>
      </c>
      <c r="E31" s="25">
        <f>data!K52</f>
        <v>95</v>
      </c>
      <c r="F31" s="63">
        <f>data!L52</f>
        <v>0.003263888888888889</v>
      </c>
      <c r="G31" s="25"/>
      <c r="H31" s="63"/>
      <c r="I31" s="27"/>
    </row>
    <row r="32" spans="1:9" ht="13.5" customHeight="1">
      <c r="A32" s="35">
        <v>23</v>
      </c>
      <c r="B32" s="25">
        <f>data!A54</f>
        <v>66</v>
      </c>
      <c r="C32" s="52" t="str">
        <f>data!B54</f>
        <v>VISSER Wibold</v>
      </c>
      <c r="D32" s="25" t="str">
        <f>data!C54</f>
        <v>GER</v>
      </c>
      <c r="E32" s="25">
        <f>data!K54</f>
        <v>95</v>
      </c>
      <c r="F32" s="63">
        <f>data!L54</f>
        <v>0.0033912037037037036</v>
      </c>
      <c r="G32" s="25"/>
      <c r="H32" s="63"/>
      <c r="I32" s="27"/>
    </row>
    <row r="33" spans="1:9" ht="13.5" customHeight="1">
      <c r="A33" s="35">
        <v>24</v>
      </c>
      <c r="B33" s="25">
        <f>data!A24</f>
        <v>21</v>
      </c>
      <c r="C33" s="52" t="str">
        <f>data!B24</f>
        <v>RAJEFF Steve</v>
      </c>
      <c r="D33" s="25" t="str">
        <f>data!C24</f>
        <v>USA</v>
      </c>
      <c r="E33" s="25">
        <f>data!K24</f>
        <v>95</v>
      </c>
      <c r="F33" s="63">
        <f>data!L24</f>
        <v>0.0036129629629629632</v>
      </c>
      <c r="G33" s="25"/>
      <c r="H33" s="63"/>
      <c r="I33" s="27"/>
    </row>
    <row r="34" spans="1:9" ht="13.5" customHeight="1">
      <c r="A34" s="35">
        <v>25</v>
      </c>
      <c r="B34" s="25">
        <f>data!A32</f>
        <v>34</v>
      </c>
      <c r="C34" s="52" t="str">
        <f>data!B32</f>
        <v>FURLAN Borut</v>
      </c>
      <c r="D34" s="25" t="str">
        <f>data!C32</f>
        <v>SLO</v>
      </c>
      <c r="E34" s="25">
        <f>data!K32</f>
        <v>95</v>
      </c>
      <c r="F34" s="63">
        <f>data!L32</f>
        <v>0.003826388888888889</v>
      </c>
      <c r="G34" s="25"/>
      <c r="H34" s="63"/>
      <c r="I34" s="27"/>
    </row>
    <row r="35" spans="1:9" ht="13.5" customHeight="1">
      <c r="A35" s="35">
        <v>26</v>
      </c>
      <c r="B35" s="25">
        <f>data!A38</f>
        <v>40</v>
      </c>
      <c r="C35" s="52" t="str">
        <f>data!B38</f>
        <v>ODAGIRI Sakae</v>
      </c>
      <c r="D35" s="25" t="str">
        <f>data!C38</f>
        <v>JPN</v>
      </c>
      <c r="E35" s="25">
        <f>data!K38</f>
        <v>90</v>
      </c>
      <c r="F35" s="63">
        <f>data!L38</f>
        <v>0.0023729166666666664</v>
      </c>
      <c r="G35" s="25"/>
      <c r="H35" s="63"/>
      <c r="I35" s="27"/>
    </row>
    <row r="36" spans="1:9" ht="13.5" customHeight="1">
      <c r="A36" s="35">
        <v>27</v>
      </c>
      <c r="B36" s="25">
        <f>data!A55</f>
        <v>67</v>
      </c>
      <c r="C36" s="52" t="str">
        <f>data!B55</f>
        <v>ROMANOVSKIS Aleksandras</v>
      </c>
      <c r="D36" s="25" t="str">
        <f>data!C55</f>
        <v>LIT</v>
      </c>
      <c r="E36" s="25">
        <f>data!K55</f>
        <v>90</v>
      </c>
      <c r="F36" s="63">
        <f>data!L55</f>
        <v>0.0025810185185185185</v>
      </c>
      <c r="G36" s="25"/>
      <c r="H36" s="63"/>
      <c r="I36" s="27"/>
    </row>
    <row r="37" spans="1:9" ht="13.5" customHeight="1">
      <c r="A37" s="35">
        <v>28</v>
      </c>
      <c r="B37" s="25">
        <f>data!A81</f>
        <v>109</v>
      </c>
      <c r="C37" s="52" t="str">
        <f>data!B81</f>
        <v>LUXA Josef</v>
      </c>
      <c r="D37" s="25" t="str">
        <f>data!C81</f>
        <v>CZE</v>
      </c>
      <c r="E37" s="25">
        <f>data!K81</f>
        <v>90</v>
      </c>
      <c r="F37" s="63">
        <f>data!L81</f>
        <v>0.0026041666666666665</v>
      </c>
      <c r="G37" s="25"/>
      <c r="H37" s="63"/>
      <c r="I37" s="27"/>
    </row>
    <row r="38" spans="1:9" ht="13.5" customHeight="1">
      <c r="A38" s="35">
        <v>29</v>
      </c>
      <c r="B38" s="25">
        <f>data!A61</f>
        <v>78</v>
      </c>
      <c r="C38" s="52" t="str">
        <f>data!B61</f>
        <v>SAKURAI Akihiko</v>
      </c>
      <c r="D38" s="25" t="str">
        <f>data!C61</f>
        <v>JPN</v>
      </c>
      <c r="E38" s="25">
        <f>data!K61</f>
        <v>90</v>
      </c>
      <c r="F38" s="63">
        <f>data!L61</f>
        <v>0.0026277777777777775</v>
      </c>
      <c r="G38" s="25"/>
      <c r="H38" s="63"/>
      <c r="I38" s="27"/>
    </row>
    <row r="39" spans="1:9" ht="13.5" customHeight="1">
      <c r="A39" s="35">
        <v>30</v>
      </c>
      <c r="B39" s="25">
        <f>data!A13</f>
        <v>5</v>
      </c>
      <c r="C39" s="52" t="str">
        <f>data!B13</f>
        <v>HERNANDEZ Leandro</v>
      </c>
      <c r="D39" s="25" t="str">
        <f>data!C13</f>
        <v>ESP</v>
      </c>
      <c r="E39" s="25">
        <f>data!K13</f>
        <v>90</v>
      </c>
      <c r="F39" s="63">
        <f>data!L13</f>
        <v>0.002687384259259259</v>
      </c>
      <c r="G39" s="25"/>
      <c r="H39" s="63"/>
      <c r="I39" s="31"/>
    </row>
    <row r="40" spans="1:9" ht="13.5" customHeight="1">
      <c r="A40" s="35">
        <v>31</v>
      </c>
      <c r="B40" s="25">
        <f>data!A68</f>
        <v>85</v>
      </c>
      <c r="C40" s="52" t="str">
        <f>data!B68</f>
        <v>PAPRZYCKI Paweł</v>
      </c>
      <c r="D40" s="25" t="str">
        <f>data!C68</f>
        <v>POL</v>
      </c>
      <c r="E40" s="25">
        <f>data!K68</f>
        <v>90</v>
      </c>
      <c r="F40" s="63">
        <f>data!L68</f>
        <v>0.0028275462962962963</v>
      </c>
      <c r="G40" s="25"/>
      <c r="H40" s="63"/>
      <c r="I40" s="31"/>
    </row>
    <row r="41" spans="1:9" ht="13.5" customHeight="1">
      <c r="A41" s="35">
        <v>32</v>
      </c>
      <c r="B41" s="25">
        <f>data!A20</f>
        <v>17</v>
      </c>
      <c r="C41" s="52" t="str">
        <f>data!B20</f>
        <v>MAIRE-HENSGE Heinz</v>
      </c>
      <c r="D41" s="25" t="str">
        <f>data!C20</f>
        <v>GER</v>
      </c>
      <c r="E41" s="25">
        <f>data!K20</f>
        <v>90</v>
      </c>
      <c r="F41" s="63">
        <f>data!L20</f>
        <v>0.0029876157407407403</v>
      </c>
      <c r="G41" s="25"/>
      <c r="H41" s="63"/>
      <c r="I41" s="31"/>
    </row>
    <row r="42" spans="1:9" ht="13.5" customHeight="1">
      <c r="A42" s="35">
        <v>33</v>
      </c>
      <c r="B42" s="25">
        <f>data!A64</f>
        <v>81</v>
      </c>
      <c r="C42" s="52" t="str">
        <f>data!B64</f>
        <v>MEINDL Harald</v>
      </c>
      <c r="D42" s="25" t="str">
        <f>data!C64</f>
        <v>AUT</v>
      </c>
      <c r="E42" s="25">
        <f>data!K64</f>
        <v>90</v>
      </c>
      <c r="F42" s="63">
        <f>data!L64</f>
        <v>0.002994212962962963</v>
      </c>
      <c r="G42" s="25"/>
      <c r="H42" s="63"/>
      <c r="I42" s="31"/>
    </row>
    <row r="43" spans="1:9" ht="13.5" customHeight="1">
      <c r="A43" s="35">
        <v>34</v>
      </c>
      <c r="B43" s="25">
        <f>data!A15</f>
        <v>7</v>
      </c>
      <c r="C43" s="52" t="str">
        <f>data!B15</f>
        <v>GATTERMAIER Werner</v>
      </c>
      <c r="D43" s="25" t="str">
        <f>data!C15</f>
        <v>AUT</v>
      </c>
      <c r="E43" s="25">
        <f>data!K15</f>
        <v>90</v>
      </c>
      <c r="F43" s="63">
        <f>data!L15</f>
        <v>0.003058796296296296</v>
      </c>
      <c r="G43" s="25"/>
      <c r="H43" s="63"/>
      <c r="I43" s="31"/>
    </row>
    <row r="44" spans="1:9" ht="13.5" customHeight="1">
      <c r="A44" s="35">
        <v>35</v>
      </c>
      <c r="B44" s="25">
        <f>data!A41</f>
        <v>48</v>
      </c>
      <c r="C44" s="52" t="str">
        <f>data!B41</f>
        <v>LEXA Tomas</v>
      </c>
      <c r="D44" s="25" t="str">
        <f>data!C41</f>
        <v>CZE</v>
      </c>
      <c r="E44" s="25">
        <f>data!K41</f>
        <v>90</v>
      </c>
      <c r="F44" s="63">
        <f>data!L41</f>
        <v>0.003260185185185185</v>
      </c>
      <c r="G44" s="25"/>
      <c r="H44" s="63"/>
      <c r="I44" s="31"/>
    </row>
    <row r="45" spans="1:9" ht="13.5" customHeight="1">
      <c r="A45" s="35">
        <v>36</v>
      </c>
      <c r="B45" s="25">
        <f>data!A78</f>
        <v>106</v>
      </c>
      <c r="C45" s="52" t="str">
        <f>data!B78</f>
        <v>OKAMOTO Kenji</v>
      </c>
      <c r="D45" s="25" t="str">
        <f>data!C78</f>
        <v>JPN</v>
      </c>
      <c r="E45" s="25">
        <f>data!K78</f>
        <v>90</v>
      </c>
      <c r="F45" s="63">
        <f>data!L78</f>
        <v>0.003275462962962963</v>
      </c>
      <c r="G45" s="25"/>
      <c r="H45" s="63"/>
      <c r="I45" s="31"/>
    </row>
    <row r="46" spans="1:9" ht="13.5" customHeight="1">
      <c r="A46" s="35">
        <v>37</v>
      </c>
      <c r="B46" s="25">
        <f>data!A12</f>
        <v>4</v>
      </c>
      <c r="C46" s="52" t="str">
        <f>data!B12</f>
        <v>CHRISTENSEN Olaf</v>
      </c>
      <c r="D46" s="25" t="str">
        <f>data!C12</f>
        <v>NOR</v>
      </c>
      <c r="E46" s="25">
        <f>data!K12</f>
        <v>85</v>
      </c>
      <c r="F46" s="63">
        <f>data!L12</f>
        <v>0.001722685185185185</v>
      </c>
      <c r="G46" s="25"/>
      <c r="H46" s="63"/>
      <c r="I46" s="31"/>
    </row>
    <row r="47" spans="1:9" ht="13.5" customHeight="1">
      <c r="A47" s="35">
        <v>38</v>
      </c>
      <c r="B47" s="25">
        <f>data!A10</f>
        <v>2</v>
      </c>
      <c r="C47" s="52" t="str">
        <f>data!B10</f>
        <v>SVIRBUTAVICIUS Marionas</v>
      </c>
      <c r="D47" s="25" t="str">
        <f>data!C10</f>
        <v>LIT</v>
      </c>
      <c r="E47" s="25">
        <f>data!K10</f>
        <v>85</v>
      </c>
      <c r="F47" s="63">
        <f>data!L10</f>
        <v>0.0018489583333333335</v>
      </c>
      <c r="G47" s="25"/>
      <c r="H47" s="63"/>
      <c r="I47" s="31"/>
    </row>
    <row r="48" spans="1:9" ht="13.5" customHeight="1">
      <c r="A48" s="35">
        <v>39</v>
      </c>
      <c r="B48" s="25">
        <f>data!A70</f>
        <v>92</v>
      </c>
      <c r="C48" s="52" t="str">
        <f>data!B70</f>
        <v>OSTERBERG Henrik</v>
      </c>
      <c r="D48" s="25" t="str">
        <f>data!C70</f>
        <v>SWE</v>
      </c>
      <c r="E48" s="25">
        <f>data!K70</f>
        <v>85</v>
      </c>
      <c r="F48" s="63">
        <f>data!L70</f>
        <v>0.0019543981481481482</v>
      </c>
      <c r="G48" s="25"/>
      <c r="H48" s="63"/>
      <c r="I48" s="31"/>
    </row>
    <row r="49" spans="1:9" ht="13.5" customHeight="1">
      <c r="A49" s="35">
        <v>40</v>
      </c>
      <c r="B49" s="25">
        <f>data!A21</f>
        <v>18</v>
      </c>
      <c r="C49" s="52" t="str">
        <f>data!B21</f>
        <v>NOGA Marek</v>
      </c>
      <c r="D49" s="25" t="str">
        <f>data!C21</f>
        <v>POL</v>
      </c>
      <c r="E49" s="25">
        <f>data!K21</f>
        <v>85</v>
      </c>
      <c r="F49" s="63">
        <f>data!L21</f>
        <v>0.0022765046296296296</v>
      </c>
      <c r="G49" s="25"/>
      <c r="H49" s="63"/>
      <c r="I49" s="31"/>
    </row>
    <row r="50" spans="1:9" ht="13.5" customHeight="1">
      <c r="A50" s="35">
        <v>41</v>
      </c>
      <c r="B50" s="25">
        <f>data!A22</f>
        <v>19</v>
      </c>
      <c r="C50" s="52" t="str">
        <f>data!B22</f>
        <v>MESZAROS Jan</v>
      </c>
      <c r="D50" s="25" t="str">
        <f>data!C22</f>
        <v>SVK</v>
      </c>
      <c r="E50" s="25">
        <f>data!K22</f>
        <v>85</v>
      </c>
      <c r="F50" s="63">
        <f>data!L22</f>
        <v>0.0024527777777777777</v>
      </c>
      <c r="G50" s="25"/>
      <c r="H50" s="63"/>
      <c r="I50" s="31"/>
    </row>
    <row r="51" spans="1:9" ht="13.5" customHeight="1">
      <c r="A51" s="35">
        <v>42</v>
      </c>
      <c r="B51" s="25">
        <f>data!A71</f>
        <v>93</v>
      </c>
      <c r="C51" s="52" t="str">
        <f>data!B71</f>
        <v>SINKEVICIUS Laurynas</v>
      </c>
      <c r="D51" s="25" t="str">
        <f>data!C71</f>
        <v>LIT</v>
      </c>
      <c r="E51" s="25">
        <f>data!K71</f>
        <v>85</v>
      </c>
      <c r="F51" s="63">
        <f>data!L71</f>
        <v>0.002533449074074074</v>
      </c>
      <c r="G51" s="25"/>
      <c r="H51" s="63"/>
      <c r="I51" s="31"/>
    </row>
    <row r="52" spans="1:9" ht="13.5" customHeight="1">
      <c r="A52" s="35">
        <v>43</v>
      </c>
      <c r="B52" s="25">
        <f>data!A75</f>
        <v>97</v>
      </c>
      <c r="C52" s="52" t="str">
        <f>data!B75</f>
        <v>MESZAROS Robert</v>
      </c>
      <c r="D52" s="25" t="str">
        <f>data!C75</f>
        <v>SVK</v>
      </c>
      <c r="E52" s="25">
        <f>data!K75</f>
        <v>85</v>
      </c>
      <c r="F52" s="63">
        <f>data!L75</f>
        <v>0.0027351851851851855</v>
      </c>
      <c r="G52" s="25"/>
      <c r="H52" s="63"/>
      <c r="I52" s="31"/>
    </row>
    <row r="53" spans="1:9" ht="13.5" customHeight="1">
      <c r="A53" s="35">
        <v>44</v>
      </c>
      <c r="B53" s="25">
        <f>data!A58</f>
        <v>70</v>
      </c>
      <c r="C53" s="52" t="str">
        <f>data!B58</f>
        <v>HASSING Peter</v>
      </c>
      <c r="D53" s="25" t="str">
        <f>data!C58</f>
        <v>CHE</v>
      </c>
      <c r="E53" s="25">
        <f>data!K58</f>
        <v>85</v>
      </c>
      <c r="F53" s="63">
        <f>data!L58</f>
        <v>0.002962962962962963</v>
      </c>
      <c r="G53" s="25"/>
      <c r="H53" s="63"/>
      <c r="I53" s="31"/>
    </row>
    <row r="54" spans="1:9" ht="13.5" customHeight="1">
      <c r="A54" s="35">
        <v>45</v>
      </c>
      <c r="B54" s="25">
        <f>data!A63</f>
        <v>80</v>
      </c>
      <c r="C54" s="52" t="str">
        <f>data!B63</f>
        <v>NAHLIK Rastislav</v>
      </c>
      <c r="D54" s="25" t="str">
        <f>data!C63</f>
        <v>SVK</v>
      </c>
      <c r="E54" s="25">
        <f>data!K63</f>
        <v>85</v>
      </c>
      <c r="F54" s="63">
        <f>data!L63</f>
        <v>0.0031262731481481484</v>
      </c>
      <c r="G54" s="25"/>
      <c r="H54" s="63"/>
      <c r="I54" s="31"/>
    </row>
    <row r="55" spans="1:9" ht="13.5" customHeight="1">
      <c r="A55" s="35">
        <v>46</v>
      </c>
      <c r="B55" s="25">
        <f>data!A84</f>
        <v>112</v>
      </c>
      <c r="C55" s="52" t="str">
        <f>data!B84</f>
        <v>STEVANOVIC Dusan</v>
      </c>
      <c r="D55" s="25" t="str">
        <f>data!C84</f>
        <v>SLO</v>
      </c>
      <c r="E55" s="25">
        <f>data!K84</f>
        <v>85</v>
      </c>
      <c r="F55" s="63">
        <f>data!L84</f>
        <v>0.003344907407407407</v>
      </c>
      <c r="G55" s="25"/>
      <c r="H55" s="63"/>
      <c r="I55" s="31"/>
    </row>
    <row r="56" spans="1:9" ht="13.5" customHeight="1">
      <c r="A56" s="35">
        <v>47</v>
      </c>
      <c r="B56" s="25">
        <f>data!A44</f>
        <v>51</v>
      </c>
      <c r="C56" s="52" t="str">
        <f>data!B44</f>
        <v>BLASCO Francisco</v>
      </c>
      <c r="D56" s="25" t="str">
        <f>data!C44</f>
        <v>ESP</v>
      </c>
      <c r="E56" s="25">
        <f>data!K44</f>
        <v>85</v>
      </c>
      <c r="F56" s="63">
        <f>data!L44</f>
        <v>0.003353935185185185</v>
      </c>
      <c r="G56" s="25"/>
      <c r="H56" s="63"/>
      <c r="I56" s="31"/>
    </row>
    <row r="57" spans="1:9" ht="13.5" customHeight="1">
      <c r="A57" s="35">
        <v>48</v>
      </c>
      <c r="B57" s="25">
        <f>data!A87</f>
        <v>115</v>
      </c>
      <c r="C57" s="52" t="str">
        <f>data!B87</f>
        <v>MESZAROS Juraj</v>
      </c>
      <c r="D57" s="25" t="str">
        <f>data!C87</f>
        <v>SVK</v>
      </c>
      <c r="E57" s="25">
        <f>data!K87</f>
        <v>85</v>
      </c>
      <c r="F57" s="63">
        <f>data!L87</f>
        <v>0.0034375</v>
      </c>
      <c r="G57" s="25"/>
      <c r="H57" s="63"/>
      <c r="I57" s="31"/>
    </row>
    <row r="58" spans="1:9" ht="13.5" customHeight="1">
      <c r="A58" s="35">
        <v>49</v>
      </c>
      <c r="B58" s="25">
        <f>data!A23</f>
        <v>20</v>
      </c>
      <c r="C58" s="52" t="str">
        <f>data!B23</f>
        <v>KATO Shinji</v>
      </c>
      <c r="D58" s="25" t="str">
        <f>data!C23</f>
        <v>JPN</v>
      </c>
      <c r="E58" s="25">
        <f>data!K23</f>
        <v>85</v>
      </c>
      <c r="F58" s="63">
        <f>data!L23</f>
        <v>0.003723379629629629</v>
      </c>
      <c r="G58" s="25"/>
      <c r="H58" s="63"/>
      <c r="I58" s="31"/>
    </row>
    <row r="59" spans="1:9" ht="13.5" customHeight="1">
      <c r="A59" s="35">
        <v>50</v>
      </c>
      <c r="B59" s="25">
        <f>data!A57</f>
        <v>69</v>
      </c>
      <c r="C59" s="52" t="str">
        <f>data!B57</f>
        <v>KONKOL Pavol</v>
      </c>
      <c r="D59" s="25" t="str">
        <f>data!C57</f>
        <v>SVK</v>
      </c>
      <c r="E59" s="25">
        <f>data!K57</f>
        <v>85</v>
      </c>
      <c r="F59" s="63">
        <f>data!L57</f>
        <v>0.003993055555555556</v>
      </c>
      <c r="G59" s="25"/>
      <c r="H59" s="63"/>
      <c r="I59" s="31"/>
    </row>
    <row r="60" spans="1:9" ht="13.5" customHeight="1">
      <c r="A60" s="35">
        <v>51</v>
      </c>
      <c r="B60" s="25">
        <f>data!A74</f>
        <v>96</v>
      </c>
      <c r="C60" s="52" t="str">
        <f>data!B74</f>
        <v>POJE Dragan</v>
      </c>
      <c r="D60" s="25" t="str">
        <f>data!C74</f>
        <v>CRO</v>
      </c>
      <c r="E60" s="25">
        <f>data!K74</f>
        <v>80</v>
      </c>
      <c r="F60" s="63">
        <f>data!L74</f>
        <v>0.0024025462962962963</v>
      </c>
      <c r="G60" s="25"/>
      <c r="H60" s="63"/>
      <c r="I60" s="31"/>
    </row>
    <row r="61" spans="1:9" ht="13.5" customHeight="1">
      <c r="A61" s="35">
        <v>52</v>
      </c>
      <c r="B61" s="25">
        <f>data!A47</f>
        <v>54</v>
      </c>
      <c r="C61" s="52" t="str">
        <f>data!B47</f>
        <v>TARGOSZ Włodzimierz</v>
      </c>
      <c r="D61" s="25" t="str">
        <f>data!C47</f>
        <v>POL</v>
      </c>
      <c r="E61" s="25">
        <f>data!K47</f>
        <v>80</v>
      </c>
      <c r="F61" s="63">
        <f>data!L47</f>
        <v>0.002471412037037037</v>
      </c>
      <c r="G61" s="25"/>
      <c r="H61" s="63"/>
      <c r="I61" s="31"/>
    </row>
    <row r="62" spans="1:9" ht="13.5" customHeight="1">
      <c r="A62" s="35">
        <v>53</v>
      </c>
      <c r="B62" s="25">
        <f>data!A30</f>
        <v>32</v>
      </c>
      <c r="C62" s="52" t="str">
        <f>data!B30</f>
        <v>ALSAKER Thomas</v>
      </c>
      <c r="D62" s="25" t="str">
        <f>data!C30</f>
        <v>NOR</v>
      </c>
      <c r="E62" s="25">
        <f>data!K30</f>
        <v>80</v>
      </c>
      <c r="F62" s="63">
        <f>data!L30</f>
        <v>0.002865509259259259</v>
      </c>
      <c r="G62" s="25"/>
      <c r="H62" s="63"/>
      <c r="I62" s="31"/>
    </row>
    <row r="63" spans="1:9" ht="13.5" customHeight="1">
      <c r="A63" s="35">
        <v>54</v>
      </c>
      <c r="B63" s="25">
        <f>data!A36</f>
        <v>38</v>
      </c>
      <c r="C63" s="52" t="str">
        <f>data!B36</f>
        <v>MINOUX Christophe</v>
      </c>
      <c r="D63" s="25" t="str">
        <f>data!C36</f>
        <v>FRA</v>
      </c>
      <c r="E63" s="25">
        <f>data!K36</f>
        <v>80</v>
      </c>
      <c r="F63" s="63">
        <f>data!L36</f>
        <v>0.0035648148148148154</v>
      </c>
      <c r="G63" s="25"/>
      <c r="H63" s="63"/>
      <c r="I63" s="31"/>
    </row>
    <row r="64" spans="1:9" ht="13.5" customHeight="1">
      <c r="A64" s="35">
        <v>55</v>
      </c>
      <c r="B64" s="25">
        <f>data!A77</f>
        <v>99</v>
      </c>
      <c r="C64" s="52" t="str">
        <f>data!B77</f>
        <v>KREJCI Miloslav</v>
      </c>
      <c r="D64" s="25" t="str">
        <f>data!C77</f>
        <v>CZE</v>
      </c>
      <c r="E64" s="25">
        <f>data!K77</f>
        <v>80</v>
      </c>
      <c r="F64" s="63">
        <f>data!L77</f>
        <v>0.003764120370370371</v>
      </c>
      <c r="G64" s="25"/>
      <c r="H64" s="63"/>
      <c r="I64" s="31"/>
    </row>
    <row r="65" spans="1:9" ht="13.5" customHeight="1">
      <c r="A65" s="35">
        <v>56</v>
      </c>
      <c r="B65" s="25">
        <f>data!A69</f>
        <v>87</v>
      </c>
      <c r="C65" s="52" t="str">
        <f>data!B69</f>
        <v>KNEUBUCHLER Hans-Ueli</v>
      </c>
      <c r="D65" s="25" t="str">
        <f>data!C69</f>
        <v>CHE</v>
      </c>
      <c r="E65" s="25">
        <f>data!K69</f>
        <v>80</v>
      </c>
      <c r="F65" s="63">
        <f>data!L69</f>
        <v>0.003887847222222222</v>
      </c>
      <c r="G65" s="25"/>
      <c r="H65" s="63"/>
      <c r="I65" s="31"/>
    </row>
    <row r="66" spans="1:9" ht="13.5" customHeight="1">
      <c r="A66" s="35">
        <v>57</v>
      </c>
      <c r="B66" s="25">
        <f>data!A86</f>
        <v>114</v>
      </c>
      <c r="C66" s="52" t="str">
        <f>data!B86</f>
        <v>MEINDL Gerhard</v>
      </c>
      <c r="D66" s="25" t="str">
        <f>data!C86</f>
        <v>AUT</v>
      </c>
      <c r="E66" s="25">
        <f>data!K86</f>
        <v>75</v>
      </c>
      <c r="F66" s="63">
        <f>data!L86</f>
        <v>0.0021643518518518518</v>
      </c>
      <c r="G66" s="25"/>
      <c r="H66" s="63"/>
      <c r="I66" s="31"/>
    </row>
    <row r="67" spans="1:9" ht="13.5" customHeight="1">
      <c r="A67" s="35">
        <v>58</v>
      </c>
      <c r="B67" s="25">
        <f>data!A19</f>
        <v>16</v>
      </c>
      <c r="C67" s="52" t="str">
        <f>data!B19</f>
        <v>WATERS John</v>
      </c>
      <c r="D67" s="25" t="str">
        <f>data!C19</f>
        <v>AUS</v>
      </c>
      <c r="E67" s="25">
        <f>data!K19</f>
        <v>75</v>
      </c>
      <c r="F67" s="63">
        <f>data!L19</f>
        <v>0.00243125</v>
      </c>
      <c r="G67" s="25"/>
      <c r="H67" s="63"/>
      <c r="I67" s="31"/>
    </row>
    <row r="68" spans="1:9" ht="13.5" customHeight="1">
      <c r="A68" s="35">
        <v>59</v>
      </c>
      <c r="B68" s="25">
        <f>data!A14</f>
        <v>6</v>
      </c>
      <c r="C68" s="52" t="str">
        <f>data!B14</f>
        <v>ERICSSON Lars-Erik</v>
      </c>
      <c r="D68" s="25" t="str">
        <f>data!C14</f>
        <v>SWE</v>
      </c>
      <c r="E68" s="25">
        <f>data!K14</f>
        <v>70</v>
      </c>
      <c r="F68" s="63">
        <f>data!L14</f>
        <v>0.0026608796296296294</v>
      </c>
      <c r="G68" s="25"/>
      <c r="H68" s="63"/>
      <c r="I68" s="31"/>
    </row>
    <row r="69" spans="1:9" ht="13.5" customHeight="1">
      <c r="A69" s="35">
        <v>60</v>
      </c>
      <c r="B69" s="25">
        <f>data!A65</f>
        <v>82</v>
      </c>
      <c r="C69" s="52" t="str">
        <f>data!B65</f>
        <v>NOKLEBERG Martin</v>
      </c>
      <c r="D69" s="25" t="str">
        <f>data!C65</f>
        <v>NOR</v>
      </c>
      <c r="E69" s="25">
        <f>data!K65</f>
        <v>70</v>
      </c>
      <c r="F69" s="63">
        <f>data!L65</f>
        <v>0.0029224537037037036</v>
      </c>
      <c r="G69" s="25"/>
      <c r="H69" s="63"/>
      <c r="I69" s="31"/>
    </row>
    <row r="70" spans="1:9" ht="13.5" customHeight="1">
      <c r="A70" s="35">
        <v>61</v>
      </c>
      <c r="B70" s="25">
        <f>data!A46</f>
        <v>53</v>
      </c>
      <c r="C70" s="52" t="str">
        <f>data!B46</f>
        <v>LINDQUIST Mathias</v>
      </c>
      <c r="D70" s="25" t="str">
        <f>data!C46</f>
        <v>SWE</v>
      </c>
      <c r="E70" s="25">
        <f>data!K46</f>
        <v>70</v>
      </c>
      <c r="F70" s="63">
        <f>data!L46</f>
        <v>0.0032886574074074072</v>
      </c>
      <c r="G70" s="25"/>
      <c r="H70" s="63"/>
      <c r="I70" s="31"/>
    </row>
    <row r="71" spans="1:9" ht="13.5" customHeight="1">
      <c r="A71" s="35">
        <v>62</v>
      </c>
      <c r="B71" s="25">
        <f>data!A51</f>
        <v>63</v>
      </c>
      <c r="C71" s="52" t="str">
        <f>data!B51</f>
        <v>BAQUE Rafael</v>
      </c>
      <c r="D71" s="25" t="str">
        <f>data!C51</f>
        <v>ESP</v>
      </c>
      <c r="E71" s="25">
        <f>data!K51</f>
        <v>65</v>
      </c>
      <c r="F71" s="63">
        <f>data!L51</f>
        <v>0.0024537037037037036</v>
      </c>
      <c r="G71" s="25"/>
      <c r="H71" s="63"/>
      <c r="I71" s="31"/>
    </row>
    <row r="72" spans="1:9" ht="13.5" customHeight="1">
      <c r="A72" s="35">
        <v>63</v>
      </c>
      <c r="B72" s="25">
        <f>data!A53</f>
        <v>65</v>
      </c>
      <c r="C72" s="52" t="str">
        <f>data!B53</f>
        <v>KARLSEN Rolf-Magne</v>
      </c>
      <c r="D72" s="25" t="str">
        <f>data!C53</f>
        <v>NOR</v>
      </c>
      <c r="E72" s="25">
        <f>data!K53</f>
        <v>65</v>
      </c>
      <c r="F72" s="63">
        <f>data!L53</f>
        <v>0.002951388888888889</v>
      </c>
      <c r="G72" s="25"/>
      <c r="H72" s="63"/>
      <c r="I72" s="31"/>
    </row>
    <row r="73" spans="1:9" ht="13.5" customHeight="1">
      <c r="A73" s="35">
        <v>64</v>
      </c>
      <c r="B73" s="25">
        <f>data!A26</f>
        <v>23</v>
      </c>
      <c r="C73" s="52" t="str">
        <f>data!B26</f>
        <v>COREY Heath</v>
      </c>
      <c r="D73" s="25" t="str">
        <f>data!C26</f>
        <v>AUS</v>
      </c>
      <c r="E73" s="25">
        <f>data!K26</f>
        <v>65</v>
      </c>
      <c r="F73" s="63">
        <f>data!L26</f>
        <v>0.0031458333333333334</v>
      </c>
      <c r="G73" s="25"/>
      <c r="H73" s="63"/>
      <c r="I73" s="31"/>
    </row>
    <row r="74" spans="1:9" ht="13.5" customHeight="1">
      <c r="A74" s="35">
        <v>65</v>
      </c>
      <c r="B74" s="25">
        <f>data!A56</f>
        <v>68</v>
      </c>
      <c r="C74" s="52" t="str">
        <f>data!B56</f>
        <v>GRUNIGER Freddi</v>
      </c>
      <c r="D74" s="25" t="str">
        <f>data!C56</f>
        <v>CHE</v>
      </c>
      <c r="E74" s="25">
        <f>data!K56</f>
        <v>65</v>
      </c>
      <c r="F74" s="63">
        <f>data!L56</f>
        <v>0.003356481481481481</v>
      </c>
      <c r="G74" s="25"/>
      <c r="H74" s="63"/>
      <c r="I74" s="31"/>
    </row>
    <row r="75" spans="1:9" ht="13.5" customHeight="1">
      <c r="A75" s="35">
        <v>66</v>
      </c>
      <c r="B75" s="25">
        <f>data!A45</f>
        <v>52</v>
      </c>
      <c r="C75" s="52" t="str">
        <f>data!B45</f>
        <v>IWAI Takayasu</v>
      </c>
      <c r="D75" s="25" t="str">
        <f>data!C45</f>
        <v>JPN</v>
      </c>
      <c r="E75" s="25">
        <f>data!K45</f>
        <v>65</v>
      </c>
      <c r="F75" s="63">
        <f>data!L45</f>
        <v>0.0035740740740740737</v>
      </c>
      <c r="G75" s="25"/>
      <c r="H75" s="63"/>
      <c r="I75" s="31"/>
    </row>
    <row r="76" spans="1:9" ht="13.5" customHeight="1">
      <c r="A76" s="35">
        <v>67</v>
      </c>
      <c r="B76" s="25">
        <f>data!A73</f>
        <v>95</v>
      </c>
      <c r="C76" s="52" t="str">
        <f>data!B73</f>
        <v>SOTENSEK Tomo</v>
      </c>
      <c r="D76" s="25" t="str">
        <f>data!C73</f>
        <v>SLO</v>
      </c>
      <c r="E76" s="25">
        <f>data!K73</f>
        <v>55</v>
      </c>
      <c r="F76" s="63">
        <f>data!L73</f>
        <v>0.0032921296296296297</v>
      </c>
      <c r="G76" s="25"/>
      <c r="H76" s="63"/>
      <c r="I76" s="31"/>
    </row>
    <row r="77" spans="1:9" ht="13.5" customHeight="1">
      <c r="A77" s="35">
        <v>68</v>
      </c>
      <c r="B77" s="25">
        <f>data!A50</f>
        <v>62</v>
      </c>
      <c r="C77" s="52" t="str">
        <f>data!B50</f>
        <v>ZORKO Bruno</v>
      </c>
      <c r="D77" s="25" t="str">
        <f>data!C50</f>
        <v>SLO</v>
      </c>
      <c r="E77" s="25">
        <f>data!K50</f>
        <v>55</v>
      </c>
      <c r="F77" s="63">
        <f>data!L50</f>
        <v>0.0033350694444444443</v>
      </c>
      <c r="G77" s="25"/>
      <c r="H77" s="63"/>
      <c r="I77" s="31"/>
    </row>
    <row r="78" spans="1:9" ht="13.5" customHeight="1">
      <c r="A78" s="35">
        <v>69</v>
      </c>
      <c r="B78" s="25">
        <f>data!A59</f>
        <v>76</v>
      </c>
      <c r="C78" s="52" t="str">
        <f>data!B59</f>
        <v>CAILLAU Pierre</v>
      </c>
      <c r="D78" s="25" t="str">
        <f>data!C59</f>
        <v>FRA</v>
      </c>
      <c r="E78" s="25">
        <f>data!K59</f>
        <v>55</v>
      </c>
      <c r="F78" s="63">
        <f>data!L59</f>
        <v>0.004155092592592593</v>
      </c>
      <c r="G78" s="25"/>
      <c r="H78" s="63"/>
      <c r="I78" s="31"/>
    </row>
    <row r="79" spans="1:9" ht="13.5" customHeight="1">
      <c r="A79" s="35">
        <v>70</v>
      </c>
      <c r="B79" s="25">
        <f>data!A48</f>
        <v>55</v>
      </c>
      <c r="C79" s="52" t="str">
        <f>data!B48</f>
        <v>VAITOSKA Pranas</v>
      </c>
      <c r="D79" s="25" t="str">
        <f>data!C48</f>
        <v>LIT</v>
      </c>
      <c r="E79" s="25">
        <f>data!K48</f>
        <v>50</v>
      </c>
      <c r="F79" s="63">
        <f>data!L48</f>
        <v>0.003631712962962963</v>
      </c>
      <c r="G79" s="25"/>
      <c r="H79" s="63"/>
      <c r="I79" s="31"/>
    </row>
    <row r="80" spans="1:9" ht="13.5" customHeight="1">
      <c r="A80" s="35">
        <v>71</v>
      </c>
      <c r="B80" s="25">
        <f>data!A66</f>
        <v>83</v>
      </c>
      <c r="C80" s="52" t="str">
        <f>data!B66</f>
        <v>PUIGVI Juan</v>
      </c>
      <c r="D80" s="25" t="str">
        <f>data!C66</f>
        <v>ESP</v>
      </c>
      <c r="E80" s="25">
        <f>data!K66</f>
        <v>45</v>
      </c>
      <c r="F80" s="63">
        <f>data!L66</f>
        <v>0.0026876157407407404</v>
      </c>
      <c r="G80" s="25"/>
      <c r="H80" s="63"/>
      <c r="I80" s="31"/>
    </row>
    <row r="81" spans="1:9" ht="13.5" customHeight="1">
      <c r="A81" s="35">
        <v>72</v>
      </c>
      <c r="B81" s="25">
        <f>data!A28</f>
        <v>25</v>
      </c>
      <c r="C81" s="52" t="str">
        <f>data!B28</f>
        <v>CASALS Jorge</v>
      </c>
      <c r="D81" s="25" t="str">
        <f>data!C28</f>
        <v>ESP</v>
      </c>
      <c r="E81" s="25">
        <f>data!K28</f>
        <v>45</v>
      </c>
      <c r="F81" s="63">
        <f>data!L28</f>
        <v>0.0029299768518518516</v>
      </c>
      <c r="G81" s="25"/>
      <c r="H81" s="63"/>
      <c r="I81" s="31"/>
    </row>
    <row r="82" spans="1:9" ht="13.5" customHeight="1">
      <c r="A82" s="35">
        <v>73</v>
      </c>
      <c r="B82" s="25">
        <f>data!A11</f>
        <v>3</v>
      </c>
      <c r="C82" s="52" t="str">
        <f>data!B11</f>
        <v>PAGANI Edorado</v>
      </c>
      <c r="D82" s="25" t="str">
        <f>data!C11</f>
        <v>ITA</v>
      </c>
      <c r="E82" s="25">
        <f>data!K11</f>
        <v>45</v>
      </c>
      <c r="F82" s="63">
        <f>data!L11</f>
        <v>0.0044339120370370366</v>
      </c>
      <c r="G82" s="25"/>
      <c r="H82" s="63"/>
      <c r="I82" s="31"/>
    </row>
    <row r="83" spans="1:9" ht="13.5" customHeight="1">
      <c r="A83" s="35">
        <v>74</v>
      </c>
      <c r="B83" s="25">
        <f>data!A85</f>
        <v>113</v>
      </c>
      <c r="C83" s="52" t="str">
        <f>data!B85</f>
        <v>CRTIZ Manuel</v>
      </c>
      <c r="D83" s="25" t="str">
        <f>data!C85</f>
        <v>ESP</v>
      </c>
      <c r="E83" s="25">
        <f>data!K85</f>
        <v>40</v>
      </c>
      <c r="F83" s="63">
        <f>data!L85</f>
        <v>0.002847222222222222</v>
      </c>
      <c r="G83" s="25"/>
      <c r="H83" s="63"/>
      <c r="I83" s="31"/>
    </row>
    <row r="84" ht="10.5" customHeight="1">
      <c r="B84" s="35"/>
    </row>
    <row r="85" spans="2:8" ht="10.5" customHeight="1">
      <c r="B85" s="36" t="s">
        <v>43</v>
      </c>
      <c r="C85" s="36"/>
      <c r="E85" s="37"/>
      <c r="F85" s="37"/>
      <c r="G85" s="124" t="s">
        <v>44</v>
      </c>
      <c r="H85" s="124"/>
    </row>
    <row r="86" spans="2:8" ht="10.5" customHeight="1">
      <c r="B86" s="43" t="s">
        <v>45</v>
      </c>
      <c r="C86" s="40"/>
      <c r="E86" s="41"/>
      <c r="F86" s="41"/>
      <c r="G86" s="123" t="s">
        <v>194</v>
      </c>
      <c r="H86" s="123"/>
    </row>
    <row r="87" ht="10.5" customHeight="1"/>
    <row r="88" spans="3:8" ht="10.5" customHeight="1">
      <c r="C88" s="35"/>
      <c r="G88" s="125"/>
      <c r="H88" s="125"/>
    </row>
    <row r="89" spans="3:8" ht="10.5" customHeight="1">
      <c r="C89" s="43"/>
      <c r="G89" s="123"/>
      <c r="H89" s="123"/>
    </row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</sheetData>
  <sheetProtection password="DB3B" sheet="1" objects="1" scenarios="1"/>
  <mergeCells count="16">
    <mergeCell ref="E7:E8"/>
    <mergeCell ref="F7:F8"/>
    <mergeCell ref="G7:H7"/>
    <mergeCell ref="A7:A8"/>
    <mergeCell ref="B7:B8"/>
    <mergeCell ref="C7:C8"/>
    <mergeCell ref="D7:D8"/>
    <mergeCell ref="G89:H89"/>
    <mergeCell ref="G85:H85"/>
    <mergeCell ref="G88:H88"/>
    <mergeCell ref="G86:H86"/>
    <mergeCell ref="E5:H5"/>
    <mergeCell ref="B1:H1"/>
    <mergeCell ref="B3:H3"/>
    <mergeCell ref="B2:H2"/>
    <mergeCell ref="D4:H4"/>
  </mergeCells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1"/>
  <dimension ref="A1:AB91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11.75390625" style="0" customWidth="1"/>
    <col min="5" max="5" width="9.75390625" style="0" customWidth="1"/>
    <col min="6" max="6" width="11.75390625" style="0" customWidth="1"/>
    <col min="7" max="7" width="9.75390625" style="0" customWidth="1"/>
    <col min="8" max="8" width="5.75390625" style="0" customWidth="1"/>
    <col min="9" max="9" width="7.875" style="0" customWidth="1"/>
    <col min="10" max="10" width="8.00390625" style="0" customWidth="1"/>
    <col min="11" max="14" width="6.75390625" style="0" customWidth="1"/>
    <col min="15" max="15" width="14.875" style="0" bestFit="1" customWidth="1"/>
  </cols>
  <sheetData>
    <row r="1" spans="2:7" ht="15" customHeight="1">
      <c r="B1" s="102"/>
      <c r="C1" s="102"/>
      <c r="D1" s="102"/>
      <c r="E1" s="102"/>
      <c r="F1" s="102"/>
      <c r="G1" s="14"/>
    </row>
    <row r="2" spans="2:9" ht="12" customHeight="1">
      <c r="B2" s="121" t="s">
        <v>75</v>
      </c>
      <c r="C2" s="121"/>
      <c r="D2" s="121"/>
      <c r="E2" s="121"/>
      <c r="F2" s="121"/>
      <c r="G2" s="121"/>
      <c r="H2" s="15"/>
      <c r="I2" s="15"/>
    </row>
    <row r="3" spans="2:9" ht="12" customHeight="1">
      <c r="B3" s="104" t="s">
        <v>171</v>
      </c>
      <c r="C3" s="104"/>
      <c r="D3" s="104"/>
      <c r="E3" s="104"/>
      <c r="F3" s="104"/>
      <c r="G3" s="104"/>
      <c r="H3" s="16"/>
      <c r="I3" s="16"/>
    </row>
    <row r="4" spans="2:9" ht="15.75" customHeight="1">
      <c r="B4" s="1"/>
      <c r="C4" s="17"/>
      <c r="D4" s="122"/>
      <c r="E4" s="122"/>
      <c r="F4" s="122"/>
      <c r="G4" s="17"/>
      <c r="H4" s="16"/>
      <c r="I4" s="16"/>
    </row>
    <row r="5" spans="1:9" ht="18" customHeight="1">
      <c r="A5" s="46"/>
      <c r="B5" s="46"/>
      <c r="C5" s="126" t="s">
        <v>50</v>
      </c>
      <c r="D5" s="126"/>
      <c r="E5" s="126"/>
      <c r="F5" s="126"/>
      <c r="G5" s="126"/>
      <c r="H5" s="16"/>
      <c r="I5" s="16"/>
    </row>
    <row r="6" spans="1:9" ht="18" customHeight="1">
      <c r="A6" s="130" t="s">
        <v>173</v>
      </c>
      <c r="B6" s="130"/>
      <c r="C6" s="130"/>
      <c r="D6" s="130"/>
      <c r="E6" s="130"/>
      <c r="F6" s="45"/>
      <c r="G6" s="45" t="s">
        <v>46</v>
      </c>
      <c r="H6" s="16"/>
      <c r="I6" s="16"/>
    </row>
    <row r="7" spans="1:8" ht="24" customHeight="1">
      <c r="A7" s="19" t="s">
        <v>57</v>
      </c>
      <c r="B7" s="19" t="s">
        <v>1</v>
      </c>
      <c r="C7" s="19" t="s">
        <v>77</v>
      </c>
      <c r="D7" s="19" t="s">
        <v>78</v>
      </c>
      <c r="E7" s="19" t="s">
        <v>51</v>
      </c>
      <c r="F7" s="19" t="s">
        <v>58</v>
      </c>
      <c r="G7" s="19" t="s">
        <v>59</v>
      </c>
      <c r="H7" s="20"/>
    </row>
    <row r="8" spans="1:14" ht="9" customHeight="1">
      <c r="A8" s="21"/>
      <c r="B8" s="21"/>
      <c r="C8" s="22"/>
      <c r="D8" s="22"/>
      <c r="E8" s="21"/>
      <c r="F8" s="21"/>
      <c r="G8" s="23"/>
      <c r="H8" s="23"/>
      <c r="N8" s="24"/>
    </row>
    <row r="9" spans="1:28" ht="19.5" customHeight="1">
      <c r="A9" s="133">
        <v>1</v>
      </c>
      <c r="B9" s="96">
        <f>data!A80</f>
        <v>108</v>
      </c>
      <c r="C9" s="90" t="str">
        <f>data!B80</f>
        <v>NAGEL Jens</v>
      </c>
      <c r="D9" s="91" t="str">
        <f>data!C80</f>
        <v>GER</v>
      </c>
      <c r="E9" s="92">
        <f>data!M80</f>
        <v>75.83</v>
      </c>
      <c r="F9" s="97">
        <f>PRODUCT(E9,1.5)</f>
        <v>113.745</v>
      </c>
      <c r="G9" s="92">
        <v>71.38</v>
      </c>
      <c r="H9" s="27"/>
      <c r="N9" s="28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9.5" customHeight="1">
      <c r="A10" s="133">
        <v>2</v>
      </c>
      <c r="B10" s="96">
        <f>data!A24</f>
        <v>21</v>
      </c>
      <c r="C10" s="90" t="str">
        <f>data!B24</f>
        <v>RAJEFF Steve</v>
      </c>
      <c r="D10" s="91" t="str">
        <f>data!C24</f>
        <v>USA</v>
      </c>
      <c r="E10" s="92">
        <f>data!M24</f>
        <v>79.4</v>
      </c>
      <c r="F10" s="97">
        <f>PRODUCT(E10,1.5)</f>
        <v>119.10000000000001</v>
      </c>
      <c r="G10" s="92">
        <v>70.47</v>
      </c>
      <c r="H10" s="27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19.5" customHeight="1">
      <c r="A11" s="133">
        <v>3</v>
      </c>
      <c r="B11" s="96">
        <f>data!A49</f>
        <v>61</v>
      </c>
      <c r="C11" s="90" t="str">
        <f>data!B49</f>
        <v>LEXA Patrik</v>
      </c>
      <c r="D11" s="91" t="str">
        <f>data!C49</f>
        <v>CZE</v>
      </c>
      <c r="E11" s="92">
        <f>data!M49</f>
        <v>79.87</v>
      </c>
      <c r="F11" s="97">
        <f>PRODUCT(E11,1.5)</f>
        <v>119.805</v>
      </c>
      <c r="G11" s="92">
        <v>68.57</v>
      </c>
      <c r="H11" s="27"/>
      <c r="N11" s="2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ht="13.5" customHeight="1">
      <c r="A12" s="133">
        <v>4</v>
      </c>
      <c r="B12" s="48">
        <f>data!A57</f>
        <v>69</v>
      </c>
      <c r="C12" s="50" t="str">
        <f>data!B57</f>
        <v>KONKOL Pavol</v>
      </c>
      <c r="D12" s="51" t="str">
        <f>data!C57</f>
        <v>SVK</v>
      </c>
      <c r="E12" s="26">
        <f>data!M57</f>
        <v>78.69</v>
      </c>
      <c r="F12" s="56">
        <f>PRODUCT(E12,1.5)</f>
        <v>118.035</v>
      </c>
      <c r="G12" s="26">
        <v>68.56</v>
      </c>
      <c r="H12" s="27"/>
      <c r="N12" s="2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ht="13.5" customHeight="1">
      <c r="A13" s="133">
        <v>5</v>
      </c>
      <c r="B13" s="48">
        <f>data!A52</f>
        <v>64</v>
      </c>
      <c r="C13" s="50" t="str">
        <f>data!B52</f>
        <v>KUZA Jacek</v>
      </c>
      <c r="D13" s="51" t="str">
        <f>data!C52</f>
        <v>POL</v>
      </c>
      <c r="E13" s="26">
        <f>data!M52</f>
        <v>75.67</v>
      </c>
      <c r="F13" s="56">
        <f>PRODUCT(E13,1.5)</f>
        <v>113.505</v>
      </c>
      <c r="G13" s="26">
        <v>68.52</v>
      </c>
      <c r="H13" s="27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13.5" customHeight="1">
      <c r="A14" s="133">
        <v>6</v>
      </c>
      <c r="B14" s="48">
        <f>data!A47</f>
        <v>54</v>
      </c>
      <c r="C14" s="50" t="str">
        <f>data!B47</f>
        <v>TARGOSZ Włodzimierz</v>
      </c>
      <c r="D14" s="51" t="str">
        <f>data!C47</f>
        <v>POL</v>
      </c>
      <c r="E14" s="26">
        <f>data!M47</f>
        <v>77.9</v>
      </c>
      <c r="F14" s="56">
        <f>PRODUCT(E14,1.5)</f>
        <v>116.85000000000001</v>
      </c>
      <c r="G14" s="26">
        <v>68.24</v>
      </c>
      <c r="H14" s="27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13.5" customHeight="1">
      <c r="A15" s="133">
        <v>7</v>
      </c>
      <c r="B15" s="48">
        <f>data!A51</f>
        <v>63</v>
      </c>
      <c r="C15" s="50" t="str">
        <f>data!B51</f>
        <v>BAQUE Rafael</v>
      </c>
      <c r="D15" s="51" t="str">
        <f>data!C51</f>
        <v>ESP</v>
      </c>
      <c r="E15" s="26">
        <f>data!M51</f>
        <v>75.76</v>
      </c>
      <c r="F15" s="56">
        <f>PRODUCT(E15,1.5)</f>
        <v>113.64000000000001</v>
      </c>
      <c r="G15" s="26">
        <v>67.61</v>
      </c>
      <c r="H15" s="27"/>
      <c r="N15" s="28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3.5" customHeight="1">
      <c r="A16" s="133">
        <v>8</v>
      </c>
      <c r="B16" s="48">
        <f>data!A27</f>
        <v>24</v>
      </c>
      <c r="C16" s="50" t="str">
        <f>data!B27</f>
        <v>KOBLIHA Karel</v>
      </c>
      <c r="D16" s="51" t="str">
        <f>data!C27</f>
        <v>CZE</v>
      </c>
      <c r="E16" s="26">
        <f>data!M27</f>
        <v>75.83</v>
      </c>
      <c r="F16" s="56">
        <f>PRODUCT(E16,1.5)</f>
        <v>113.745</v>
      </c>
      <c r="G16" s="26">
        <v>66.39</v>
      </c>
      <c r="H16" s="27"/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3.5" customHeight="1">
      <c r="A17" s="133">
        <v>9</v>
      </c>
      <c r="B17" s="48">
        <f>data!A54</f>
        <v>66</v>
      </c>
      <c r="C17" s="50" t="str">
        <f>data!B54</f>
        <v>VISSER Wibold</v>
      </c>
      <c r="D17" s="51" t="str">
        <f>data!C54</f>
        <v>GER</v>
      </c>
      <c r="E17" s="26">
        <f>data!M54</f>
        <v>75.66</v>
      </c>
      <c r="F17" s="56">
        <f>PRODUCT(E17,1.5)</f>
        <v>113.49</v>
      </c>
      <c r="G17" s="26"/>
      <c r="H17" s="27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13.5" customHeight="1">
      <c r="A18" s="133">
        <v>10</v>
      </c>
      <c r="B18" s="48">
        <f>data!A43</f>
        <v>50</v>
      </c>
      <c r="C18" s="50" t="str">
        <f>data!B43</f>
        <v>STEIN Ralf</v>
      </c>
      <c r="D18" s="51" t="str">
        <f>data!C43</f>
        <v>GER</v>
      </c>
      <c r="E18" s="26">
        <f>data!M43</f>
        <v>75.26</v>
      </c>
      <c r="F18" s="56">
        <f>PRODUCT(E18,1.5)</f>
        <v>112.89000000000001</v>
      </c>
      <c r="G18" s="26"/>
      <c r="H18" s="27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8" ht="13.5" customHeight="1">
      <c r="A19" s="133">
        <v>11</v>
      </c>
      <c r="B19" s="48">
        <f>data!A21</f>
        <v>18</v>
      </c>
      <c r="C19" s="50" t="str">
        <f>data!B21</f>
        <v>NOGA Marek</v>
      </c>
      <c r="D19" s="51" t="str">
        <f>data!C21</f>
        <v>POL</v>
      </c>
      <c r="E19" s="26">
        <f>data!M21</f>
        <v>74.83</v>
      </c>
      <c r="F19" s="56">
        <f>PRODUCT(E19,1.5)</f>
        <v>112.245</v>
      </c>
      <c r="G19" s="26"/>
      <c r="H19" s="27"/>
    </row>
    <row r="20" spans="1:8" ht="13.5" customHeight="1">
      <c r="A20" s="133">
        <v>12</v>
      </c>
      <c r="B20" s="48">
        <f>data!A28</f>
        <v>25</v>
      </c>
      <c r="C20" s="50" t="str">
        <f>data!B28</f>
        <v>CASALS Jorge</v>
      </c>
      <c r="D20" s="51" t="str">
        <f>data!C28</f>
        <v>ESP</v>
      </c>
      <c r="E20" s="26">
        <f>data!M28</f>
        <v>74.66</v>
      </c>
      <c r="F20" s="56">
        <f>PRODUCT(E20,1.5)</f>
        <v>111.99</v>
      </c>
      <c r="G20" s="26"/>
      <c r="H20" s="27"/>
    </row>
    <row r="21" spans="1:8" ht="13.5" customHeight="1">
      <c r="A21" s="133">
        <v>13</v>
      </c>
      <c r="B21" s="48">
        <f>data!A22</f>
        <v>19</v>
      </c>
      <c r="C21" s="50" t="str">
        <f>data!B22</f>
        <v>MESZAROS Jan</v>
      </c>
      <c r="D21" s="51" t="str">
        <f>data!C22</f>
        <v>SVK</v>
      </c>
      <c r="E21" s="26">
        <f>data!M22</f>
        <v>74.64</v>
      </c>
      <c r="F21" s="56">
        <f>PRODUCT(E21,1.5)</f>
        <v>111.96000000000001</v>
      </c>
      <c r="G21" s="26"/>
      <c r="H21" s="27"/>
    </row>
    <row r="22" spans="1:8" ht="13.5" customHeight="1">
      <c r="A22" s="133">
        <v>14</v>
      </c>
      <c r="B22" s="48">
        <f>data!A65</f>
        <v>82</v>
      </c>
      <c r="C22" s="50" t="str">
        <f>data!B65</f>
        <v>NOKLEBERG Martin</v>
      </c>
      <c r="D22" s="51" t="str">
        <f>data!C65</f>
        <v>NOR</v>
      </c>
      <c r="E22" s="26">
        <f>data!M65</f>
        <v>74.44</v>
      </c>
      <c r="F22" s="56">
        <f>PRODUCT(E22,1.5)</f>
        <v>111.66</v>
      </c>
      <c r="G22" s="26"/>
      <c r="H22" s="27"/>
    </row>
    <row r="23" spans="1:8" ht="13.5" customHeight="1">
      <c r="A23" s="133">
        <v>15</v>
      </c>
      <c r="B23" s="48">
        <f>data!A81</f>
        <v>109</v>
      </c>
      <c r="C23" s="50" t="str">
        <f>data!B81</f>
        <v>LUXA Josef</v>
      </c>
      <c r="D23" s="51" t="str">
        <f>data!C81</f>
        <v>CZE</v>
      </c>
      <c r="E23" s="26">
        <f>data!M81</f>
        <v>74.22</v>
      </c>
      <c r="F23" s="56">
        <f>PRODUCT(E23,1.5)</f>
        <v>111.33</v>
      </c>
      <c r="G23" s="26"/>
      <c r="H23" s="30"/>
    </row>
    <row r="24" spans="1:8" ht="13.5" customHeight="1">
      <c r="A24" s="133">
        <v>16</v>
      </c>
      <c r="B24" s="48">
        <f>data!A42</f>
        <v>49</v>
      </c>
      <c r="C24" s="50" t="str">
        <f>data!B42</f>
        <v>SCHWARZ Markus</v>
      </c>
      <c r="D24" s="51" t="str">
        <f>data!C42</f>
        <v>CHE</v>
      </c>
      <c r="E24" s="26">
        <f>data!M42</f>
        <v>74.16</v>
      </c>
      <c r="F24" s="56">
        <f>PRODUCT(E24,1.5)</f>
        <v>111.24</v>
      </c>
      <c r="G24" s="26"/>
      <c r="H24" s="30"/>
    </row>
    <row r="25" spans="1:8" ht="13.5" customHeight="1">
      <c r="A25" s="133">
        <v>17</v>
      </c>
      <c r="B25" s="48">
        <f>data!A77</f>
        <v>99</v>
      </c>
      <c r="C25" s="50" t="str">
        <f>data!B77</f>
        <v>KREJCI Miloslav</v>
      </c>
      <c r="D25" s="51" t="str">
        <f>data!C77</f>
        <v>CZE</v>
      </c>
      <c r="E25" s="26">
        <f>data!M77</f>
        <v>73.84</v>
      </c>
      <c r="F25" s="56">
        <f>PRODUCT(E25,1.5)</f>
        <v>110.76</v>
      </c>
      <c r="G25" s="26"/>
      <c r="H25" s="30"/>
    </row>
    <row r="26" spans="1:8" ht="13.5" customHeight="1">
      <c r="A26" s="133">
        <v>18</v>
      </c>
      <c r="B26" s="48">
        <f>data!A78</f>
        <v>106</v>
      </c>
      <c r="C26" s="50" t="str">
        <f>data!B78</f>
        <v>OKAMOTO Kenji</v>
      </c>
      <c r="D26" s="51" t="str">
        <f>data!C78</f>
        <v>JPN</v>
      </c>
      <c r="E26" s="26">
        <f>data!M78</f>
        <v>73.82</v>
      </c>
      <c r="F26" s="56">
        <f>PRODUCT(E26,1.5)</f>
        <v>110.72999999999999</v>
      </c>
      <c r="G26" s="26"/>
      <c r="H26" s="30"/>
    </row>
    <row r="27" spans="1:8" ht="13.5" customHeight="1">
      <c r="A27" s="133">
        <v>19</v>
      </c>
      <c r="B27" s="48">
        <f>data!A32</f>
        <v>34</v>
      </c>
      <c r="C27" s="50" t="str">
        <f>data!B32</f>
        <v>FURLAN Borut</v>
      </c>
      <c r="D27" s="51" t="str">
        <f>data!C32</f>
        <v>SLO</v>
      </c>
      <c r="E27" s="26">
        <f>data!M32</f>
        <v>73.8</v>
      </c>
      <c r="F27" s="56">
        <f>PRODUCT(E27,1.5)</f>
        <v>110.69999999999999</v>
      </c>
      <c r="G27" s="26"/>
      <c r="H27" s="31"/>
    </row>
    <row r="28" spans="1:8" ht="13.5" customHeight="1">
      <c r="A28" s="133">
        <v>20</v>
      </c>
      <c r="B28" s="48">
        <f>data!A40</f>
        <v>47</v>
      </c>
      <c r="C28" s="50" t="str">
        <f>data!B40</f>
        <v>MICHALIK Karol</v>
      </c>
      <c r="D28" s="51" t="str">
        <f>data!C40</f>
        <v>SVK</v>
      </c>
      <c r="E28" s="26">
        <f>data!M40</f>
        <v>73.33</v>
      </c>
      <c r="F28" s="56">
        <f>PRODUCT(E28,1.5)</f>
        <v>109.995</v>
      </c>
      <c r="G28" s="26"/>
      <c r="H28" s="27"/>
    </row>
    <row r="29" spans="1:8" ht="13.5" customHeight="1">
      <c r="A29" s="133">
        <v>21</v>
      </c>
      <c r="B29" s="48">
        <f>data!A17</f>
        <v>9</v>
      </c>
      <c r="C29" s="50" t="str">
        <f>data!B17</f>
        <v>OHATA Naoaki</v>
      </c>
      <c r="D29" s="51" t="str">
        <f>data!C17</f>
        <v>JPN</v>
      </c>
      <c r="E29" s="26">
        <f>data!M17</f>
        <v>73.06</v>
      </c>
      <c r="F29" s="56">
        <f>PRODUCT(E29,1.5)</f>
        <v>109.59</v>
      </c>
      <c r="G29" s="26"/>
      <c r="H29" s="27"/>
    </row>
    <row r="30" spans="1:8" ht="13.5" customHeight="1">
      <c r="A30" s="133">
        <v>22</v>
      </c>
      <c r="B30" s="48">
        <f>data!A13</f>
        <v>5</v>
      </c>
      <c r="C30" s="50" t="str">
        <f>data!B13</f>
        <v>HERNANDEZ Leandro</v>
      </c>
      <c r="D30" s="51" t="str">
        <f>data!C13</f>
        <v>ESP</v>
      </c>
      <c r="E30" s="26">
        <f>data!M13</f>
        <v>72.9</v>
      </c>
      <c r="F30" s="56">
        <f>PRODUCT(E30,1.5)</f>
        <v>109.35000000000001</v>
      </c>
      <c r="G30" s="26"/>
      <c r="H30" s="27"/>
    </row>
    <row r="31" spans="1:8" ht="13.5" customHeight="1">
      <c r="A31" s="133">
        <v>23</v>
      </c>
      <c r="B31" s="48">
        <f>data!A20</f>
        <v>17</v>
      </c>
      <c r="C31" s="50" t="str">
        <f>data!B20</f>
        <v>MAIRE-HENSGE Heinz</v>
      </c>
      <c r="D31" s="51" t="str">
        <f>data!C20</f>
        <v>GER</v>
      </c>
      <c r="E31" s="26">
        <f>data!M20</f>
        <v>72.84</v>
      </c>
      <c r="F31" s="56">
        <f>PRODUCT(E31,1.5)</f>
        <v>109.26</v>
      </c>
      <c r="G31" s="26"/>
      <c r="H31" s="27"/>
    </row>
    <row r="32" spans="1:8" ht="13.5" customHeight="1">
      <c r="A32" s="133">
        <v>24</v>
      </c>
      <c r="B32" s="48">
        <f>data!A44</f>
        <v>51</v>
      </c>
      <c r="C32" s="50" t="str">
        <f>data!B44</f>
        <v>BLASCO Francisco</v>
      </c>
      <c r="D32" s="51" t="str">
        <f>data!C44</f>
        <v>ESP</v>
      </c>
      <c r="E32" s="26">
        <f>data!M44</f>
        <v>72.62</v>
      </c>
      <c r="F32" s="56">
        <f>PRODUCT(E32,1.5)</f>
        <v>108.93</v>
      </c>
      <c r="G32" s="26"/>
      <c r="H32" s="27"/>
    </row>
    <row r="33" spans="1:8" ht="13.5" customHeight="1">
      <c r="A33" s="133">
        <v>25</v>
      </c>
      <c r="B33" s="48">
        <f>data!A70</f>
        <v>92</v>
      </c>
      <c r="C33" s="50" t="str">
        <f>data!B70</f>
        <v>OSTERBERG Henrik</v>
      </c>
      <c r="D33" s="51" t="str">
        <f>data!C70</f>
        <v>SWE</v>
      </c>
      <c r="E33" s="26">
        <f>data!M70</f>
        <v>72.4</v>
      </c>
      <c r="F33" s="56">
        <f>PRODUCT(E33,1.5)</f>
        <v>108.60000000000001</v>
      </c>
      <c r="G33" s="26"/>
      <c r="H33" s="27"/>
    </row>
    <row r="34" spans="1:8" ht="13.5" customHeight="1">
      <c r="A34" s="133">
        <v>26</v>
      </c>
      <c r="B34" s="48">
        <f>data!A60</f>
        <v>77</v>
      </c>
      <c r="C34" s="50" t="str">
        <f>data!B60</f>
        <v>KLAUSLER Markus</v>
      </c>
      <c r="D34" s="51" t="str">
        <f>data!C60</f>
        <v>CHE</v>
      </c>
      <c r="E34" s="26">
        <f>data!M60</f>
        <v>72.32</v>
      </c>
      <c r="F34" s="56">
        <f>PRODUCT(E34,1.5)</f>
        <v>108.47999999999999</v>
      </c>
      <c r="G34" s="26"/>
      <c r="H34" s="27"/>
    </row>
    <row r="35" spans="1:8" ht="13.5" customHeight="1">
      <c r="A35" s="133">
        <v>27</v>
      </c>
      <c r="B35" s="48">
        <f>data!A16</f>
        <v>8</v>
      </c>
      <c r="C35" s="50" t="str">
        <f>data!B16</f>
        <v>STOPA Paweł</v>
      </c>
      <c r="D35" s="51" t="str">
        <f>data!C16</f>
        <v>POL</v>
      </c>
      <c r="E35" s="26">
        <f>data!M16</f>
        <v>72.09</v>
      </c>
      <c r="F35" s="56">
        <f>PRODUCT(E35,1.5)</f>
        <v>108.135</v>
      </c>
      <c r="G35" s="26"/>
      <c r="H35" s="27"/>
    </row>
    <row r="36" spans="1:8" ht="13.5" customHeight="1">
      <c r="A36" s="133">
        <v>28</v>
      </c>
      <c r="B36" s="48">
        <f>data!A33</f>
        <v>35</v>
      </c>
      <c r="C36" s="50" t="str">
        <f>data!B33</f>
        <v>PRISMANTAS Kristupas</v>
      </c>
      <c r="D36" s="51" t="str">
        <f>data!C33</f>
        <v>LIT</v>
      </c>
      <c r="E36" s="26">
        <f>data!M33</f>
        <v>71.97</v>
      </c>
      <c r="F36" s="56">
        <f>PRODUCT(E36,1.5)</f>
        <v>107.955</v>
      </c>
      <c r="G36" s="26"/>
      <c r="H36" s="31"/>
    </row>
    <row r="37" spans="1:8" ht="13.5" customHeight="1">
      <c r="A37" s="133">
        <v>29</v>
      </c>
      <c r="B37" s="48">
        <f>data!A55</f>
        <v>67</v>
      </c>
      <c r="C37" s="50" t="str">
        <f>data!B55</f>
        <v>ROMANOVSKIS Aleksandras</v>
      </c>
      <c r="D37" s="51" t="str">
        <f>data!C55</f>
        <v>LIT</v>
      </c>
      <c r="E37" s="26">
        <f>data!M55</f>
        <v>71.67</v>
      </c>
      <c r="F37" s="56">
        <f>PRODUCT(E37,1.5)</f>
        <v>107.505</v>
      </c>
      <c r="G37" s="26"/>
      <c r="H37" s="31"/>
    </row>
    <row r="38" spans="1:8" ht="13.5" customHeight="1">
      <c r="A38" s="133">
        <v>30</v>
      </c>
      <c r="B38" s="48">
        <f>data!A84</f>
        <v>112</v>
      </c>
      <c r="C38" s="50" t="str">
        <f>data!B84</f>
        <v>STEVANOVIC Dusan</v>
      </c>
      <c r="D38" s="51" t="str">
        <f>data!C84</f>
        <v>SLO</v>
      </c>
      <c r="E38" s="26">
        <f>data!M84</f>
        <v>71.38</v>
      </c>
      <c r="F38" s="56">
        <f>PRODUCT(E38,1.5)</f>
        <v>107.07</v>
      </c>
      <c r="G38" s="26"/>
      <c r="H38" s="31"/>
    </row>
    <row r="39" spans="1:8" ht="13.5" customHeight="1">
      <c r="A39" s="133">
        <v>31</v>
      </c>
      <c r="B39" s="48">
        <f>data!A75</f>
        <v>97</v>
      </c>
      <c r="C39" s="50" t="str">
        <f>data!B75</f>
        <v>MESZAROS Robert</v>
      </c>
      <c r="D39" s="51" t="str">
        <f>data!C75</f>
        <v>SVK</v>
      </c>
      <c r="E39" s="26">
        <f>data!M75</f>
        <v>71.11</v>
      </c>
      <c r="F39" s="56">
        <f>PRODUCT(E39,1.5)</f>
        <v>106.66499999999999</v>
      </c>
      <c r="G39" s="26"/>
      <c r="H39" s="31"/>
    </row>
    <row r="40" spans="1:8" ht="13.5" customHeight="1">
      <c r="A40" s="133">
        <v>32</v>
      </c>
      <c r="B40" s="48">
        <f>data!A30</f>
        <v>32</v>
      </c>
      <c r="C40" s="50" t="str">
        <f>data!B30</f>
        <v>ALSAKER Thomas</v>
      </c>
      <c r="D40" s="51" t="str">
        <f>data!C30</f>
        <v>NOR</v>
      </c>
      <c r="E40" s="26">
        <f>data!M30</f>
        <v>71.03</v>
      </c>
      <c r="F40" s="56">
        <f>PRODUCT(E40,1.5)</f>
        <v>106.545</v>
      </c>
      <c r="G40" s="26"/>
      <c r="H40" s="31"/>
    </row>
    <row r="41" spans="1:8" ht="13.5" customHeight="1">
      <c r="A41" s="133">
        <v>33</v>
      </c>
      <c r="B41" s="48">
        <f>data!A34</f>
        <v>36</v>
      </c>
      <c r="C41" s="50" t="str">
        <f>data!B34</f>
        <v>PAPRZYCKI Janusz</v>
      </c>
      <c r="D41" s="51" t="str">
        <f>data!C34</f>
        <v>POL</v>
      </c>
      <c r="E41" s="26">
        <f>data!M34</f>
        <v>70.97</v>
      </c>
      <c r="F41" s="56">
        <f>PRODUCT(E41,1.5)</f>
        <v>106.455</v>
      </c>
      <c r="G41" s="26"/>
      <c r="H41" s="31"/>
    </row>
    <row r="42" spans="1:8" ht="13.5" customHeight="1">
      <c r="A42" s="133">
        <v>34</v>
      </c>
      <c r="B42" s="48">
        <f>data!A23</f>
        <v>20</v>
      </c>
      <c r="C42" s="50" t="str">
        <f>data!B23</f>
        <v>KATO Shinji</v>
      </c>
      <c r="D42" s="51" t="str">
        <f>data!C23</f>
        <v>JPN</v>
      </c>
      <c r="E42" s="26">
        <f>data!M23</f>
        <v>70.86</v>
      </c>
      <c r="F42" s="56">
        <f>PRODUCT(E42,1.5)</f>
        <v>106.28999999999999</v>
      </c>
      <c r="G42" s="26"/>
      <c r="H42" s="31"/>
    </row>
    <row r="43" spans="1:8" ht="13.5" customHeight="1">
      <c r="A43" s="133">
        <v>35</v>
      </c>
      <c r="B43" s="48">
        <f>data!A63</f>
        <v>80</v>
      </c>
      <c r="C43" s="50" t="str">
        <f>data!B63</f>
        <v>NAHLIK Rastislav</v>
      </c>
      <c r="D43" s="51" t="str">
        <f>data!C63</f>
        <v>SVK</v>
      </c>
      <c r="E43" s="26">
        <f>data!M63</f>
        <v>70.73</v>
      </c>
      <c r="F43" s="56">
        <f>PRODUCT(E43,1.5)</f>
        <v>106.095</v>
      </c>
      <c r="G43" s="26"/>
      <c r="H43" s="31"/>
    </row>
    <row r="44" spans="1:8" ht="13.5" customHeight="1">
      <c r="A44" s="133">
        <v>36</v>
      </c>
      <c r="B44" s="48">
        <f>data!A10</f>
        <v>2</v>
      </c>
      <c r="C44" s="50" t="str">
        <f>data!B10</f>
        <v>SVIRBUTAVICIUS Marionas</v>
      </c>
      <c r="D44" s="51" t="str">
        <f>data!C10</f>
        <v>LIT</v>
      </c>
      <c r="E44" s="26">
        <f>data!M10</f>
        <v>70.71</v>
      </c>
      <c r="F44" s="56">
        <f>PRODUCT(E44,1.5)</f>
        <v>106.065</v>
      </c>
      <c r="G44" s="26"/>
      <c r="H44" s="31"/>
    </row>
    <row r="45" spans="1:8" ht="13.5" customHeight="1">
      <c r="A45" s="133">
        <v>37</v>
      </c>
      <c r="B45" s="48">
        <f>data!A39</f>
        <v>46</v>
      </c>
      <c r="C45" s="50" t="str">
        <f>data!B39</f>
        <v>POPOVIC Marko</v>
      </c>
      <c r="D45" s="51" t="str">
        <f>data!C39</f>
        <v>CRO</v>
      </c>
      <c r="E45" s="26">
        <f>data!M39</f>
        <v>70.49</v>
      </c>
      <c r="F45" s="56">
        <f>PRODUCT(E45,1.5)</f>
        <v>105.73499999999999</v>
      </c>
      <c r="G45" s="26"/>
      <c r="H45" s="31"/>
    </row>
    <row r="46" spans="1:7" ht="13.5" customHeight="1">
      <c r="A46" s="133">
        <v>38</v>
      </c>
      <c r="B46" s="48">
        <f>data!A87</f>
        <v>115</v>
      </c>
      <c r="C46" s="50" t="str">
        <f>data!B87</f>
        <v>MESZAROS Juraj</v>
      </c>
      <c r="D46" s="51" t="str">
        <f>data!C87</f>
        <v>SVK</v>
      </c>
      <c r="E46" s="26">
        <f>data!M87</f>
        <v>70.03</v>
      </c>
      <c r="F46" s="56">
        <f>PRODUCT(E46,1.5)</f>
        <v>105.045</v>
      </c>
      <c r="G46" s="26"/>
    </row>
    <row r="47" spans="1:7" ht="13.5" customHeight="1">
      <c r="A47" s="133">
        <v>39</v>
      </c>
      <c r="B47" s="48">
        <f>data!A14</f>
        <v>6</v>
      </c>
      <c r="C47" s="50" t="str">
        <f>data!B14</f>
        <v>ERICSSON Lars-Erik</v>
      </c>
      <c r="D47" s="51" t="str">
        <f>data!C14</f>
        <v>SWE</v>
      </c>
      <c r="E47" s="26">
        <f>data!M14</f>
        <v>69.88</v>
      </c>
      <c r="F47" s="56">
        <f>PRODUCT(E47,1.5)</f>
        <v>104.82</v>
      </c>
      <c r="G47" s="26"/>
    </row>
    <row r="48" spans="1:7" ht="13.5" customHeight="1">
      <c r="A48" s="133">
        <v>40</v>
      </c>
      <c r="B48" s="48">
        <f>data!A35</f>
        <v>37</v>
      </c>
      <c r="C48" s="50" t="str">
        <f>data!B35</f>
        <v>LUXA Jan</v>
      </c>
      <c r="D48" s="51" t="str">
        <f>data!C35</f>
        <v>CZE</v>
      </c>
      <c r="E48" s="26">
        <f>data!M35</f>
        <v>69.77</v>
      </c>
      <c r="F48" s="56">
        <f>PRODUCT(E48,1.5)</f>
        <v>104.655</v>
      </c>
      <c r="G48" s="26"/>
    </row>
    <row r="49" spans="1:7" ht="13.5" customHeight="1">
      <c r="A49" s="133">
        <v>41</v>
      </c>
      <c r="B49" s="48">
        <f>data!A72</f>
        <v>94</v>
      </c>
      <c r="C49" s="50" t="str">
        <f>data!B72</f>
        <v>LAY Gerhard</v>
      </c>
      <c r="D49" s="51" t="str">
        <f>data!C72</f>
        <v>AUT</v>
      </c>
      <c r="E49" s="26">
        <f>data!M72</f>
        <v>69.76</v>
      </c>
      <c r="F49" s="56">
        <f>PRODUCT(E49,1.5)</f>
        <v>104.64000000000001</v>
      </c>
      <c r="G49" s="26"/>
    </row>
    <row r="50" spans="1:7" ht="13.5" customHeight="1">
      <c r="A50" s="133">
        <v>42</v>
      </c>
      <c r="B50" s="48">
        <f>data!A85</f>
        <v>113</v>
      </c>
      <c r="C50" s="50" t="str">
        <f>data!B85</f>
        <v>CRTIZ Manuel</v>
      </c>
      <c r="D50" s="51" t="str">
        <f>data!C85</f>
        <v>ESP</v>
      </c>
      <c r="E50" s="26">
        <f>data!M85</f>
        <v>69.62</v>
      </c>
      <c r="F50" s="56">
        <f>PRODUCT(E50,1.5)</f>
        <v>104.43</v>
      </c>
      <c r="G50" s="26"/>
    </row>
    <row r="51" spans="1:7" ht="13.5" customHeight="1">
      <c r="A51" s="133">
        <v>43</v>
      </c>
      <c r="B51" s="48">
        <f>data!A29</f>
        <v>31</v>
      </c>
      <c r="C51" s="50" t="str">
        <f>data!B29</f>
        <v>HOCHWARTNER Helmut</v>
      </c>
      <c r="D51" s="51" t="str">
        <f>data!C29</f>
        <v>AUT</v>
      </c>
      <c r="E51" s="26">
        <f>data!M29</f>
        <v>68.96</v>
      </c>
      <c r="F51" s="56">
        <f>PRODUCT(E51,1.5)</f>
        <v>103.44</v>
      </c>
      <c r="G51" s="26"/>
    </row>
    <row r="52" spans="1:7" ht="13.5" customHeight="1">
      <c r="A52" s="133">
        <v>44</v>
      </c>
      <c r="B52" s="48">
        <f>data!A37</f>
        <v>39</v>
      </c>
      <c r="C52" s="50" t="str">
        <f>data!B37</f>
        <v>KELTERER Eeerk</v>
      </c>
      <c r="D52" s="51" t="str">
        <f>data!C37</f>
        <v>GER</v>
      </c>
      <c r="E52" s="26">
        <f>data!M37</f>
        <v>68.67</v>
      </c>
      <c r="F52" s="56">
        <f>PRODUCT(E52,1.5)</f>
        <v>103.005</v>
      </c>
      <c r="G52" s="26"/>
    </row>
    <row r="53" spans="1:7" ht="13.5" customHeight="1">
      <c r="A53" s="133">
        <v>45</v>
      </c>
      <c r="B53" s="48">
        <f>data!A53</f>
        <v>65</v>
      </c>
      <c r="C53" s="50" t="str">
        <f>data!B53</f>
        <v>KARLSEN Rolf-Magne</v>
      </c>
      <c r="D53" s="51" t="str">
        <f>data!C53</f>
        <v>NOR</v>
      </c>
      <c r="E53" s="26">
        <f>data!M53</f>
        <v>68.64</v>
      </c>
      <c r="F53" s="56">
        <f>PRODUCT(E53,1.5)</f>
        <v>102.96000000000001</v>
      </c>
      <c r="G53" s="26"/>
    </row>
    <row r="54" spans="1:7" ht="13.5" customHeight="1">
      <c r="A54" s="133">
        <v>46</v>
      </c>
      <c r="B54" s="48">
        <f>data!A38</f>
        <v>40</v>
      </c>
      <c r="C54" s="50" t="str">
        <f>data!B38</f>
        <v>ODAGIRI Sakae</v>
      </c>
      <c r="D54" s="51" t="str">
        <f>data!C38</f>
        <v>JPN</v>
      </c>
      <c r="E54" s="26">
        <f>data!M38</f>
        <v>68.54</v>
      </c>
      <c r="F54" s="56">
        <f>PRODUCT(E54,1.5)</f>
        <v>102.81</v>
      </c>
      <c r="G54" s="26"/>
    </row>
    <row r="55" spans="1:7" ht="13.5" customHeight="1">
      <c r="A55" s="133">
        <v>47</v>
      </c>
      <c r="B55" s="48">
        <f>data!A74</f>
        <v>96</v>
      </c>
      <c r="C55" s="50" t="str">
        <f>data!B74</f>
        <v>POJE Dragan</v>
      </c>
      <c r="D55" s="51" t="str">
        <f>data!C74</f>
        <v>CRO</v>
      </c>
      <c r="E55" s="26">
        <f>data!M74</f>
        <v>68.37</v>
      </c>
      <c r="F55" s="56">
        <f>PRODUCT(E55,1.5)</f>
        <v>102.555</v>
      </c>
      <c r="G55" s="26"/>
    </row>
    <row r="56" spans="1:7" ht="13.5" customHeight="1">
      <c r="A56" s="133">
        <v>48</v>
      </c>
      <c r="B56" s="48">
        <f>data!A79</f>
        <v>107</v>
      </c>
      <c r="C56" s="50" t="str">
        <f>data!B79</f>
        <v>MITTEL Henry</v>
      </c>
      <c r="D56" s="51" t="str">
        <f>data!C79</f>
        <v>USA</v>
      </c>
      <c r="E56" s="26">
        <f>data!M79</f>
        <v>68.25</v>
      </c>
      <c r="F56" s="56">
        <f>PRODUCT(E56,1.5)</f>
        <v>102.375</v>
      </c>
      <c r="G56" s="26"/>
    </row>
    <row r="57" spans="1:7" ht="13.5" customHeight="1">
      <c r="A57" s="133">
        <v>49</v>
      </c>
      <c r="B57" s="48">
        <f>data!A82</f>
        <v>110</v>
      </c>
      <c r="C57" s="50" t="str">
        <f>data!B82</f>
        <v>LUSSI Gerhard</v>
      </c>
      <c r="D57" s="51" t="str">
        <f>data!C82</f>
        <v>CHE</v>
      </c>
      <c r="E57" s="26">
        <f>data!M82</f>
        <v>67.89</v>
      </c>
      <c r="F57" s="56">
        <f>PRODUCT(E57,1.5)</f>
        <v>101.83500000000001</v>
      </c>
      <c r="G57" s="26"/>
    </row>
    <row r="58" spans="1:7" ht="13.5" customHeight="1">
      <c r="A58" s="133">
        <v>50</v>
      </c>
      <c r="B58" s="48">
        <f>data!A9</f>
        <v>1</v>
      </c>
      <c r="C58" s="50" t="str">
        <f>data!B9</f>
        <v>HOWLETT Colin</v>
      </c>
      <c r="D58" s="51" t="str">
        <f>data!C9</f>
        <v>GBR</v>
      </c>
      <c r="E58" s="26">
        <f>data!M9</f>
        <v>67.87</v>
      </c>
      <c r="F58" s="56">
        <f>PRODUCT(E58,1.5)</f>
        <v>101.805</v>
      </c>
      <c r="G58" s="26"/>
    </row>
    <row r="59" spans="1:7" ht="13.5" customHeight="1">
      <c r="A59" s="133">
        <v>51</v>
      </c>
      <c r="B59" s="48">
        <f>data!A62</f>
        <v>79</v>
      </c>
      <c r="C59" s="50" t="str">
        <f>data!B62</f>
        <v>MILLER Andy</v>
      </c>
      <c r="D59" s="51" t="str">
        <f>data!C62</f>
        <v>GBR</v>
      </c>
      <c r="E59" s="26">
        <f>data!M62</f>
        <v>67.81</v>
      </c>
      <c r="F59" s="56">
        <f>PRODUCT(E59,1.5)</f>
        <v>101.715</v>
      </c>
      <c r="G59" s="26"/>
    </row>
    <row r="60" spans="1:7" ht="13.5" customHeight="1">
      <c r="A60" s="133">
        <v>52</v>
      </c>
      <c r="B60" s="48">
        <f>data!A12</f>
        <v>4</v>
      </c>
      <c r="C60" s="50" t="str">
        <f>data!B12</f>
        <v>CHRISTENSEN Olaf</v>
      </c>
      <c r="D60" s="51" t="str">
        <f>data!C12</f>
        <v>NOR</v>
      </c>
      <c r="E60" s="26">
        <f>data!M12</f>
        <v>67.74</v>
      </c>
      <c r="F60" s="56">
        <f>PRODUCT(E60,1.5)</f>
        <v>101.60999999999999</v>
      </c>
      <c r="G60" s="26"/>
    </row>
    <row r="61" spans="1:7" ht="13.5" customHeight="1">
      <c r="A61" s="133">
        <v>53</v>
      </c>
      <c r="B61" s="48">
        <f>data!A76</f>
        <v>98</v>
      </c>
      <c r="C61" s="50" t="str">
        <f>data!B76</f>
        <v>EBELING Olaf</v>
      </c>
      <c r="D61" s="51" t="str">
        <f>data!C76</f>
        <v>GER</v>
      </c>
      <c r="E61" s="26">
        <f>data!M76</f>
        <v>67.34</v>
      </c>
      <c r="F61" s="56">
        <f>PRODUCT(E61,1.5)</f>
        <v>101.01</v>
      </c>
      <c r="G61" s="26"/>
    </row>
    <row r="62" spans="1:7" ht="13.5" customHeight="1">
      <c r="A62" s="133">
        <v>54</v>
      </c>
      <c r="B62" s="48">
        <f>data!A41</f>
        <v>48</v>
      </c>
      <c r="C62" s="50" t="str">
        <f>data!B41</f>
        <v>LEXA Tomas</v>
      </c>
      <c r="D62" s="51" t="str">
        <f>data!C41</f>
        <v>CZE</v>
      </c>
      <c r="E62" s="26">
        <f>data!M41</f>
        <v>67.31</v>
      </c>
      <c r="F62" s="56">
        <f>PRODUCT(E62,1.5)</f>
        <v>100.965</v>
      </c>
      <c r="G62" s="26"/>
    </row>
    <row r="63" spans="1:7" ht="13.5" customHeight="1">
      <c r="A63" s="133">
        <v>55</v>
      </c>
      <c r="B63" s="48">
        <f>data!A45</f>
        <v>52</v>
      </c>
      <c r="C63" s="50" t="str">
        <f>data!B45</f>
        <v>IWAI Takayasu</v>
      </c>
      <c r="D63" s="51" t="str">
        <f>data!C45</f>
        <v>JPN</v>
      </c>
      <c r="E63" s="26">
        <f>data!M45</f>
        <v>67.2</v>
      </c>
      <c r="F63" s="56">
        <f>PRODUCT(E63,1.5)</f>
        <v>100.80000000000001</v>
      </c>
      <c r="G63" s="26"/>
    </row>
    <row r="64" spans="1:7" ht="13.5" customHeight="1">
      <c r="A64" s="133">
        <v>56</v>
      </c>
      <c r="B64" s="48">
        <f>data!A46</f>
        <v>53</v>
      </c>
      <c r="C64" s="50" t="str">
        <f>data!B46</f>
        <v>LINDQUIST Mathias</v>
      </c>
      <c r="D64" s="51" t="str">
        <f>data!C46</f>
        <v>SWE</v>
      </c>
      <c r="E64" s="26">
        <f>data!M46</f>
        <v>66.95</v>
      </c>
      <c r="F64" s="56">
        <f>PRODUCT(E64,1.5)</f>
        <v>100.42500000000001</v>
      </c>
      <c r="G64" s="26"/>
    </row>
    <row r="65" spans="1:7" ht="13.5" customHeight="1">
      <c r="A65" s="133">
        <v>57</v>
      </c>
      <c r="B65" s="48">
        <f>data!A73</f>
        <v>95</v>
      </c>
      <c r="C65" s="50" t="str">
        <f>data!B73</f>
        <v>SOTENSEK Tomo</v>
      </c>
      <c r="D65" s="51" t="str">
        <f>data!C73</f>
        <v>SLO</v>
      </c>
      <c r="E65" s="26">
        <f>data!M73</f>
        <v>66.72</v>
      </c>
      <c r="F65" s="56">
        <f>PRODUCT(E65,1.5)</f>
        <v>100.08</v>
      </c>
      <c r="G65" s="26"/>
    </row>
    <row r="66" spans="1:7" ht="13.5" customHeight="1">
      <c r="A66" s="133">
        <v>58</v>
      </c>
      <c r="B66" s="48">
        <f>data!A61</f>
        <v>78</v>
      </c>
      <c r="C66" s="50" t="str">
        <f>data!B61</f>
        <v>SAKURAI Akihiko</v>
      </c>
      <c r="D66" s="51" t="str">
        <f>data!C61</f>
        <v>JPN</v>
      </c>
      <c r="E66" s="26">
        <f>data!M61</f>
        <v>66.51</v>
      </c>
      <c r="F66" s="56">
        <f>PRODUCT(E66,1.5)</f>
        <v>99.76500000000001</v>
      </c>
      <c r="G66" s="26"/>
    </row>
    <row r="67" spans="1:7" ht="13.5" customHeight="1">
      <c r="A67" s="133">
        <v>59</v>
      </c>
      <c r="B67" s="48">
        <f>data!A31</f>
        <v>33</v>
      </c>
      <c r="C67" s="50" t="str">
        <f>data!B31</f>
        <v>TURK Marino</v>
      </c>
      <c r="D67" s="51" t="str">
        <f>data!C31</f>
        <v>CRO</v>
      </c>
      <c r="E67" s="26">
        <f>data!M31</f>
        <v>66.07</v>
      </c>
      <c r="F67" s="56">
        <f>PRODUCT(E67,1.5)</f>
        <v>99.10499999999999</v>
      </c>
      <c r="G67" s="26"/>
    </row>
    <row r="68" spans="1:7" ht="13.5" customHeight="1">
      <c r="A68" s="133">
        <v>60</v>
      </c>
      <c r="B68" s="48">
        <f>data!A56</f>
        <v>68</v>
      </c>
      <c r="C68" s="50" t="str">
        <f>data!B56</f>
        <v>GRUNIGER Freddi</v>
      </c>
      <c r="D68" s="51" t="str">
        <f>data!C56</f>
        <v>CHE</v>
      </c>
      <c r="E68" s="26">
        <f>data!M56</f>
        <v>65.85</v>
      </c>
      <c r="F68" s="56">
        <f>PRODUCT(E68,1.5)</f>
        <v>98.77499999999999</v>
      </c>
      <c r="G68" s="26"/>
    </row>
    <row r="69" spans="1:7" ht="13.5" customHeight="1">
      <c r="A69" s="133">
        <v>61</v>
      </c>
      <c r="B69" s="48">
        <f>data!A69</f>
        <v>87</v>
      </c>
      <c r="C69" s="50" t="str">
        <f>data!B69</f>
        <v>KNEUBUCHLER Hans-Ueli</v>
      </c>
      <c r="D69" s="51" t="str">
        <f>data!C69</f>
        <v>CHE</v>
      </c>
      <c r="E69" s="26">
        <f>data!M69</f>
        <v>65.49</v>
      </c>
      <c r="F69" s="56">
        <f>PRODUCT(E69,1.5)</f>
        <v>98.23499999999999</v>
      </c>
      <c r="G69" s="26"/>
    </row>
    <row r="70" spans="1:7" ht="13.5" customHeight="1">
      <c r="A70" s="133">
        <v>62</v>
      </c>
      <c r="B70" s="48">
        <f>data!A68</f>
        <v>85</v>
      </c>
      <c r="C70" s="50" t="str">
        <f>data!B68</f>
        <v>PAPRZYCKI Paweł</v>
      </c>
      <c r="D70" s="51" t="str">
        <f>data!C68</f>
        <v>POL</v>
      </c>
      <c r="E70" s="26">
        <f>data!M68</f>
        <v>63.41</v>
      </c>
      <c r="F70" s="56">
        <f>PRODUCT(E70,1.5)</f>
        <v>95.115</v>
      </c>
      <c r="G70" s="26"/>
    </row>
    <row r="71" spans="1:7" ht="13.5" customHeight="1">
      <c r="A71" s="133">
        <v>63</v>
      </c>
      <c r="B71" s="48">
        <f>data!A71</f>
        <v>93</v>
      </c>
      <c r="C71" s="50" t="str">
        <f>data!B71</f>
        <v>SINKEVICIUS Laurynas</v>
      </c>
      <c r="D71" s="51" t="str">
        <f>data!C71</f>
        <v>LIT</v>
      </c>
      <c r="E71" s="26">
        <f>data!M71</f>
        <v>63.29</v>
      </c>
      <c r="F71" s="56">
        <f>PRODUCT(E71,1.5)</f>
        <v>94.935</v>
      </c>
      <c r="G71" s="26"/>
    </row>
    <row r="72" spans="1:7" ht="13.5" customHeight="1">
      <c r="A72" s="133">
        <v>64</v>
      </c>
      <c r="B72" s="48">
        <f>data!A66</f>
        <v>83</v>
      </c>
      <c r="C72" s="50" t="str">
        <f>data!B66</f>
        <v>PUIGVI Juan</v>
      </c>
      <c r="D72" s="51" t="str">
        <f>data!C66</f>
        <v>ESP</v>
      </c>
      <c r="E72" s="26">
        <f>data!M66</f>
        <v>63.07</v>
      </c>
      <c r="F72" s="56">
        <f>PRODUCT(E72,1.5)</f>
        <v>94.605</v>
      </c>
      <c r="G72" s="26"/>
    </row>
    <row r="73" spans="1:7" ht="13.5" customHeight="1">
      <c r="A73" s="133">
        <v>65</v>
      </c>
      <c r="B73" s="48">
        <f>data!A25</f>
        <v>22</v>
      </c>
      <c r="C73" s="50" t="str">
        <f>data!B25</f>
        <v>OZBOLT Goran</v>
      </c>
      <c r="D73" s="51" t="str">
        <f>data!C25</f>
        <v>CRO</v>
      </c>
      <c r="E73" s="26">
        <f>data!M25</f>
        <v>63.06</v>
      </c>
      <c r="F73" s="56">
        <f>PRODUCT(E73,1.5)</f>
        <v>94.59</v>
      </c>
      <c r="G73" s="26"/>
    </row>
    <row r="74" spans="1:7" ht="13.5" customHeight="1">
      <c r="A74" s="133">
        <v>66</v>
      </c>
      <c r="B74" s="48">
        <f>data!A67</f>
        <v>84</v>
      </c>
      <c r="C74" s="50" t="str">
        <f>data!B67</f>
        <v>KAVELJ Petar</v>
      </c>
      <c r="D74" s="51" t="str">
        <f>data!C67</f>
        <v>CRO</v>
      </c>
      <c r="E74" s="26">
        <f>data!M67</f>
        <v>60.93</v>
      </c>
      <c r="F74" s="56">
        <f>PRODUCT(E74,1.5)</f>
        <v>91.395</v>
      </c>
      <c r="G74" s="26"/>
    </row>
    <row r="75" spans="1:7" ht="13.5" customHeight="1">
      <c r="A75" s="133">
        <v>67</v>
      </c>
      <c r="B75" s="48">
        <f>data!A36</f>
        <v>38</v>
      </c>
      <c r="C75" s="50" t="str">
        <f>data!B36</f>
        <v>MINOUX Christophe</v>
      </c>
      <c r="D75" s="51" t="str">
        <f>data!C36</f>
        <v>FRA</v>
      </c>
      <c r="E75" s="26">
        <f>data!M36</f>
        <v>59.91</v>
      </c>
      <c r="F75" s="56">
        <f>PRODUCT(E75,1.5)</f>
        <v>89.865</v>
      </c>
      <c r="G75" s="26"/>
    </row>
    <row r="76" spans="1:7" ht="13.5" customHeight="1">
      <c r="A76" s="133">
        <v>68</v>
      </c>
      <c r="B76" s="48">
        <f>data!A48</f>
        <v>55</v>
      </c>
      <c r="C76" s="50" t="str">
        <f>data!B48</f>
        <v>VAITOSKA Pranas</v>
      </c>
      <c r="D76" s="51" t="str">
        <f>data!C48</f>
        <v>LIT</v>
      </c>
      <c r="E76" s="26">
        <f>data!M48</f>
        <v>59.52</v>
      </c>
      <c r="F76" s="56">
        <f>PRODUCT(E76,1.5)</f>
        <v>89.28</v>
      </c>
      <c r="G76" s="26"/>
    </row>
    <row r="77" spans="1:7" ht="13.5" customHeight="1">
      <c r="A77" s="133">
        <v>69</v>
      </c>
      <c r="B77" s="48">
        <f>data!A64</f>
        <v>81</v>
      </c>
      <c r="C77" s="50" t="str">
        <f>data!B64</f>
        <v>MEINDL Harald</v>
      </c>
      <c r="D77" s="51" t="str">
        <f>data!C64</f>
        <v>AUT</v>
      </c>
      <c r="E77" s="26">
        <f>data!M64</f>
        <v>57.24</v>
      </c>
      <c r="F77" s="56">
        <f>PRODUCT(E77,1.5)</f>
        <v>85.86</v>
      </c>
      <c r="G77" s="26"/>
    </row>
    <row r="78" spans="1:7" ht="13.5" customHeight="1">
      <c r="A78" s="133">
        <v>70</v>
      </c>
      <c r="B78" s="48">
        <f>data!A59</f>
        <v>76</v>
      </c>
      <c r="C78" s="50" t="str">
        <f>data!B59</f>
        <v>CAILLAU Pierre</v>
      </c>
      <c r="D78" s="51" t="str">
        <f>data!C59</f>
        <v>FRA</v>
      </c>
      <c r="E78" s="26">
        <f>data!M59</f>
        <v>55.92</v>
      </c>
      <c r="F78" s="56">
        <f>PRODUCT(E78,1.5)</f>
        <v>83.88</v>
      </c>
      <c r="G78" s="26"/>
    </row>
    <row r="79" spans="1:7" ht="13.5" customHeight="1">
      <c r="A79" s="133">
        <v>71</v>
      </c>
      <c r="B79" s="48">
        <f>data!A58</f>
        <v>70</v>
      </c>
      <c r="C79" s="50" t="str">
        <f>data!B58</f>
        <v>HASSING Peter</v>
      </c>
      <c r="D79" s="51" t="str">
        <f>data!C58</f>
        <v>CHE</v>
      </c>
      <c r="E79" s="26">
        <f>data!M58</f>
        <v>55.43</v>
      </c>
      <c r="F79" s="56">
        <f>PRODUCT(E79,1.5)</f>
        <v>83.145</v>
      </c>
      <c r="G79" s="26"/>
    </row>
    <row r="80" spans="1:7" ht="13.5" customHeight="1">
      <c r="A80" s="133">
        <v>72</v>
      </c>
      <c r="B80" s="48">
        <f>data!A11</f>
        <v>3</v>
      </c>
      <c r="C80" s="50" t="str">
        <f>data!B11</f>
        <v>PAGANI Edorado</v>
      </c>
      <c r="D80" s="51" t="str">
        <f>data!C11</f>
        <v>ITA</v>
      </c>
      <c r="E80" s="26">
        <f>data!M11</f>
        <v>54.61</v>
      </c>
      <c r="F80" s="56">
        <f>PRODUCT(E80,1.5)</f>
        <v>81.91499999999999</v>
      </c>
      <c r="G80" s="26"/>
    </row>
    <row r="81" spans="1:7" ht="13.5" customHeight="1">
      <c r="A81" s="133">
        <v>73</v>
      </c>
      <c r="B81" s="48">
        <f>data!A50</f>
        <v>62</v>
      </c>
      <c r="C81" s="50" t="str">
        <f>data!B50</f>
        <v>ZORKO Bruno</v>
      </c>
      <c r="D81" s="51" t="str">
        <f>data!C50</f>
        <v>SLO</v>
      </c>
      <c r="E81" s="26">
        <f>data!M50</f>
        <v>41.2</v>
      </c>
      <c r="F81" s="56">
        <f>PRODUCT(E81,1.5)</f>
        <v>61.800000000000004</v>
      </c>
      <c r="G81" s="26"/>
    </row>
    <row r="82" spans="1:7" ht="13.5" customHeight="1">
      <c r="A82" s="133">
        <v>74</v>
      </c>
      <c r="B82" s="48">
        <f>data!A15</f>
        <v>7</v>
      </c>
      <c r="C82" s="50" t="str">
        <f>data!B15</f>
        <v>GATTERMAIER Werner</v>
      </c>
      <c r="D82" s="51" t="str">
        <f>data!C15</f>
        <v>AUT</v>
      </c>
      <c r="E82" s="26">
        <f>data!M15</f>
        <v>0</v>
      </c>
      <c r="F82" s="56">
        <f>PRODUCT(E82,1.5)</f>
        <v>0</v>
      </c>
      <c r="G82" s="26"/>
    </row>
    <row r="83" spans="1:7" ht="13.5" customHeight="1">
      <c r="A83" s="133">
        <v>75</v>
      </c>
      <c r="B83" s="48">
        <f>data!A19</f>
        <v>16</v>
      </c>
      <c r="C83" s="50" t="str">
        <f>data!B19</f>
        <v>WATERS John</v>
      </c>
      <c r="D83" s="51" t="str">
        <f>data!C19</f>
        <v>AUS</v>
      </c>
      <c r="E83" s="26">
        <f>data!M19</f>
        <v>0</v>
      </c>
      <c r="F83" s="56">
        <f>PRODUCT(E83,1.5)</f>
        <v>0</v>
      </c>
      <c r="G83" s="26"/>
    </row>
    <row r="84" spans="1:7" ht="13.5" customHeight="1">
      <c r="A84" s="133">
        <v>76</v>
      </c>
      <c r="B84" s="48">
        <f>data!A26</f>
        <v>23</v>
      </c>
      <c r="C84" s="50" t="str">
        <f>data!B26</f>
        <v>COREY Heath</v>
      </c>
      <c r="D84" s="51" t="str">
        <f>data!C26</f>
        <v>AUS</v>
      </c>
      <c r="E84" s="26">
        <f>data!M26</f>
        <v>0</v>
      </c>
      <c r="F84" s="56">
        <f>PRODUCT(E84,1.5)</f>
        <v>0</v>
      </c>
      <c r="G84" s="26"/>
    </row>
    <row r="85" spans="1:7" ht="13.5" customHeight="1">
      <c r="A85" s="133">
        <v>77</v>
      </c>
      <c r="B85" s="48">
        <f>data!A83</f>
        <v>111</v>
      </c>
      <c r="C85" s="50" t="str">
        <f>data!B83</f>
        <v>THAIN Peter</v>
      </c>
      <c r="D85" s="51" t="str">
        <f>data!C83</f>
        <v>GBR</v>
      </c>
      <c r="E85" s="26">
        <f>data!M83</f>
        <v>0</v>
      </c>
      <c r="F85" s="56">
        <f>PRODUCT(E85,1.5)</f>
        <v>0</v>
      </c>
      <c r="G85" s="26"/>
    </row>
    <row r="86" ht="10.5" customHeight="1"/>
    <row r="87" spans="2:7" ht="12.75">
      <c r="B87" s="36" t="s">
        <v>43</v>
      </c>
      <c r="C87" s="36"/>
      <c r="E87" s="37"/>
      <c r="F87" s="124" t="s">
        <v>44</v>
      </c>
      <c r="G87" s="124"/>
    </row>
    <row r="88" spans="2:7" ht="12.75">
      <c r="B88" s="43" t="s">
        <v>45</v>
      </c>
      <c r="C88" s="40"/>
      <c r="E88" s="41"/>
      <c r="F88" s="123" t="s">
        <v>194</v>
      </c>
      <c r="G88" s="123"/>
    </row>
    <row r="89" spans="6:7" ht="12.75">
      <c r="F89" s="123"/>
      <c r="G89" s="123"/>
    </row>
    <row r="90" spans="6:7" ht="12.75">
      <c r="F90" s="35"/>
      <c r="G90" s="35"/>
    </row>
    <row r="91" spans="3:7" ht="12.75">
      <c r="C91" s="43"/>
      <c r="F91" s="38"/>
      <c r="G91" s="38"/>
    </row>
  </sheetData>
  <mergeCells count="9">
    <mergeCell ref="F87:G87"/>
    <mergeCell ref="F88:G88"/>
    <mergeCell ref="F89:G89"/>
    <mergeCell ref="C5:G5"/>
    <mergeCell ref="A6:E6"/>
    <mergeCell ref="B1:F1"/>
    <mergeCell ref="D4:F4"/>
    <mergeCell ref="B3:G3"/>
    <mergeCell ref="B2:G2"/>
  </mergeCells>
  <conditionalFormatting sqref="H14">
    <cfRule type="cellIs" priority="1" dxfId="0" operator="greaterThanOrEqual" stopIfTrue="1">
      <formula>56.47</formula>
    </cfRule>
  </conditionalFormatting>
  <conditionalFormatting sqref="E9:E85">
    <cfRule type="cellIs" priority="2" dxfId="1" operator="greaterThanOrEqual" stopIfTrue="1">
      <formula>82.81</formula>
    </cfRule>
  </conditionalFormatting>
  <printOptions/>
  <pageMargins left="1.5748031496062993" right="0.3937007874015748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31"/>
  <dimension ref="A1:AD93"/>
  <sheetViews>
    <sheetView workbookViewId="0" topLeftCell="A1">
      <selection activeCell="I87" sqref="I87"/>
    </sheetView>
  </sheetViews>
  <sheetFormatPr defaultColWidth="9.00390625" defaultRowHeight="12.75"/>
  <cols>
    <col min="1" max="1" width="5.75390625" style="35" customWidth="1"/>
    <col min="2" max="2" width="4.25390625" style="0" customWidth="1"/>
    <col min="3" max="3" width="26.75390625" style="0" customWidth="1"/>
    <col min="4" max="4" width="11.75390625" style="0" customWidth="1"/>
    <col min="5" max="5" width="7.25390625" style="0" customWidth="1"/>
    <col min="6" max="6" width="7.75390625" style="0" customWidth="1"/>
    <col min="7" max="8" width="7.25390625" style="0" customWidth="1"/>
    <col min="9" max="9" width="9.25390625" style="0" customWidth="1"/>
    <col min="10" max="10" width="11.75390625" style="0" customWidth="1"/>
    <col min="11" max="11" width="5.75390625" style="0" hidden="1" customWidth="1"/>
    <col min="12" max="12" width="7.875" style="0" hidden="1" customWidth="1"/>
    <col min="13" max="16" width="6.75390625" style="0" customWidth="1"/>
    <col min="17" max="17" width="14.875" style="0" bestFit="1" customWidth="1"/>
  </cols>
  <sheetData>
    <row r="1" spans="2:10" ht="15" customHeight="1">
      <c r="B1" s="102"/>
      <c r="C1" s="102"/>
      <c r="D1" s="102"/>
      <c r="E1" s="102"/>
      <c r="F1" s="102"/>
      <c r="G1" s="102"/>
      <c r="H1" s="102"/>
      <c r="I1" s="102"/>
      <c r="J1" s="102"/>
    </row>
    <row r="2" spans="1:12" ht="12" customHeight="1">
      <c r="A2" s="121" t="s">
        <v>174</v>
      </c>
      <c r="B2" s="121"/>
      <c r="C2" s="121"/>
      <c r="D2" s="121"/>
      <c r="E2" s="121"/>
      <c r="F2" s="121"/>
      <c r="G2" s="121"/>
      <c r="H2" s="121"/>
      <c r="I2" s="121"/>
      <c r="J2" s="121"/>
      <c r="K2" s="62"/>
      <c r="L2" s="62"/>
    </row>
    <row r="3" spans="1:12" ht="12" customHeight="1">
      <c r="A3" s="104" t="s">
        <v>76</v>
      </c>
      <c r="B3" s="104"/>
      <c r="C3" s="104"/>
      <c r="D3" s="104"/>
      <c r="E3" s="104"/>
      <c r="F3" s="104"/>
      <c r="G3" s="104"/>
      <c r="H3" s="104"/>
      <c r="I3" s="104"/>
      <c r="J3" s="104"/>
      <c r="K3" s="61"/>
      <c r="L3" s="61"/>
    </row>
    <row r="4" spans="2:12" ht="18" customHeight="1">
      <c r="B4" s="1"/>
      <c r="C4" s="17"/>
      <c r="D4" s="17"/>
      <c r="E4" s="17"/>
      <c r="F4" s="122" t="s">
        <v>56</v>
      </c>
      <c r="G4" s="122"/>
      <c r="H4" s="122"/>
      <c r="I4" s="122"/>
      <c r="J4" s="122"/>
      <c r="K4" s="17"/>
      <c r="L4" s="17"/>
    </row>
    <row r="5" spans="1:12" ht="18" customHeight="1">
      <c r="A5" s="131" t="s">
        <v>175</v>
      </c>
      <c r="B5" s="131"/>
      <c r="C5" s="131"/>
      <c r="D5" s="131"/>
      <c r="E5" s="131"/>
      <c r="F5" s="17"/>
      <c r="G5" s="17"/>
      <c r="H5" s="17"/>
      <c r="I5" s="17"/>
      <c r="J5" s="17"/>
      <c r="K5" s="16"/>
      <c r="L5" s="16"/>
    </row>
    <row r="6" spans="2:12" ht="13.5" customHeight="1">
      <c r="B6" s="55"/>
      <c r="C6" s="1"/>
      <c r="D6" s="55"/>
      <c r="E6" s="55"/>
      <c r="F6" s="55"/>
      <c r="G6" s="55"/>
      <c r="H6" s="55"/>
      <c r="I6" s="55"/>
      <c r="J6" s="55"/>
      <c r="K6" s="16"/>
      <c r="L6" s="16"/>
    </row>
    <row r="7" spans="1:11" ht="24" customHeight="1">
      <c r="A7" s="19" t="s">
        <v>57</v>
      </c>
      <c r="B7" s="19" t="s">
        <v>1</v>
      </c>
      <c r="C7" s="19" t="s">
        <v>77</v>
      </c>
      <c r="D7" s="19" t="s">
        <v>78</v>
      </c>
      <c r="E7" s="49" t="s">
        <v>60</v>
      </c>
      <c r="F7" s="49" t="s">
        <v>61</v>
      </c>
      <c r="G7" s="49" t="s">
        <v>62</v>
      </c>
      <c r="H7" s="49" t="s">
        <v>63</v>
      </c>
      <c r="I7" s="49" t="s">
        <v>64</v>
      </c>
      <c r="J7" s="19" t="s">
        <v>182</v>
      </c>
      <c r="K7" s="20"/>
    </row>
    <row r="8" spans="1:16" ht="9" customHeight="1">
      <c r="A8" s="21"/>
      <c r="B8" s="21"/>
      <c r="C8" s="22"/>
      <c r="D8" s="22"/>
      <c r="E8" s="21"/>
      <c r="F8" s="21"/>
      <c r="G8" s="21"/>
      <c r="H8" s="21"/>
      <c r="I8" s="21"/>
      <c r="J8" s="21"/>
      <c r="K8" s="23"/>
      <c r="P8" s="24"/>
    </row>
    <row r="9" spans="1:30" ht="19.5" customHeight="1">
      <c r="A9" s="133">
        <v>1</v>
      </c>
      <c r="B9" s="48">
        <f>data!A49</f>
        <v>61</v>
      </c>
      <c r="C9" s="132" t="str">
        <f>data!B49</f>
        <v>LEXA Patrik</v>
      </c>
      <c r="D9" s="96" t="str">
        <f>data!C49</f>
        <v>CZE</v>
      </c>
      <c r="E9" s="96">
        <f>results!D48</f>
        <v>100</v>
      </c>
      <c r="F9" s="92">
        <f>results!G48</f>
        <v>121.3</v>
      </c>
      <c r="G9" s="88">
        <f>results!H48</f>
        <v>100</v>
      </c>
      <c r="H9" s="88">
        <f>results!I48</f>
        <v>100</v>
      </c>
      <c r="I9" s="97">
        <f>results!K48</f>
        <v>119.805</v>
      </c>
      <c r="J9" s="97">
        <f>SUM(E9:I9)</f>
        <v>541.105</v>
      </c>
      <c r="K9" s="27"/>
      <c r="P9" s="28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19.5" customHeight="1">
      <c r="A10" s="133">
        <v>2</v>
      </c>
      <c r="B10" s="48">
        <f>data!A80</f>
        <v>108</v>
      </c>
      <c r="C10" s="132" t="str">
        <f>data!B80</f>
        <v>NAGEL Jens</v>
      </c>
      <c r="D10" s="96" t="str">
        <f>data!C80</f>
        <v>GER</v>
      </c>
      <c r="E10" s="96">
        <f>results!D79</f>
        <v>100</v>
      </c>
      <c r="F10" s="92">
        <f>results!G79</f>
        <v>115.53</v>
      </c>
      <c r="G10" s="88">
        <f>results!H79</f>
        <v>98</v>
      </c>
      <c r="H10" s="88">
        <f>results!I79</f>
        <v>100</v>
      </c>
      <c r="I10" s="97">
        <f>results!K79</f>
        <v>113.745</v>
      </c>
      <c r="J10" s="97">
        <f>SUM(E10:I10)</f>
        <v>527.275</v>
      </c>
      <c r="K10" s="27"/>
      <c r="P10" s="28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19.5" customHeight="1">
      <c r="A11" s="133">
        <v>3</v>
      </c>
      <c r="B11" s="48">
        <f>data!A43</f>
        <v>50</v>
      </c>
      <c r="C11" s="132" t="str">
        <f>data!B43</f>
        <v>STEIN Ralf</v>
      </c>
      <c r="D11" s="96" t="str">
        <f>data!C43</f>
        <v>GER</v>
      </c>
      <c r="E11" s="96">
        <f>results!D42</f>
        <v>100</v>
      </c>
      <c r="F11" s="92">
        <f>results!G42</f>
        <v>116.05</v>
      </c>
      <c r="G11" s="88">
        <f>results!H42</f>
        <v>98</v>
      </c>
      <c r="H11" s="88">
        <f>results!I42</f>
        <v>100</v>
      </c>
      <c r="I11" s="97">
        <f>results!K42</f>
        <v>112.89000000000001</v>
      </c>
      <c r="J11" s="97">
        <f>SUM(E11:I11)</f>
        <v>526.94</v>
      </c>
      <c r="K11" s="27"/>
      <c r="P11" s="28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13.5" customHeight="1">
      <c r="A12" s="133">
        <v>4</v>
      </c>
      <c r="B12" s="48">
        <f>data!A24</f>
        <v>21</v>
      </c>
      <c r="C12" s="59" t="str">
        <f>data!B24</f>
        <v>RAJEFF Steve</v>
      </c>
      <c r="D12" s="48" t="str">
        <f>data!C24</f>
        <v>USA</v>
      </c>
      <c r="E12" s="48">
        <f>results!D23</f>
        <v>100</v>
      </c>
      <c r="F12" s="26">
        <f>results!G23</f>
        <v>121.76</v>
      </c>
      <c r="G12" s="25">
        <f>results!H23</f>
        <v>88</v>
      </c>
      <c r="H12" s="25">
        <f>results!I23</f>
        <v>95</v>
      </c>
      <c r="I12" s="56">
        <f>results!K23</f>
        <v>119.10000000000001</v>
      </c>
      <c r="J12" s="56">
        <f>SUM(E12:I12)</f>
        <v>523.86</v>
      </c>
      <c r="K12" s="27"/>
      <c r="P12" s="28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13.5" customHeight="1">
      <c r="A13" s="133">
        <v>5</v>
      </c>
      <c r="B13" s="48">
        <f>data!A52</f>
        <v>64</v>
      </c>
      <c r="C13" s="59" t="str">
        <f>data!B52</f>
        <v>KUZA Jacek</v>
      </c>
      <c r="D13" s="48" t="str">
        <f>data!C52</f>
        <v>POL</v>
      </c>
      <c r="E13" s="48">
        <f>results!D51</f>
        <v>100</v>
      </c>
      <c r="F13" s="26">
        <f>results!G51</f>
        <v>118.89</v>
      </c>
      <c r="G13" s="25">
        <f>results!H51</f>
        <v>96</v>
      </c>
      <c r="H13" s="25">
        <f>results!I51</f>
        <v>95</v>
      </c>
      <c r="I13" s="56">
        <f>results!K51</f>
        <v>113.505</v>
      </c>
      <c r="J13" s="56">
        <f>SUM(E13:I13)</f>
        <v>523.395</v>
      </c>
      <c r="K13" s="27"/>
      <c r="P13" s="2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3.5" customHeight="1">
      <c r="A14" s="133">
        <v>6</v>
      </c>
      <c r="B14" s="48">
        <f>data!A20</f>
        <v>17</v>
      </c>
      <c r="C14" s="59" t="str">
        <f>data!B20</f>
        <v>MAIRE-HENSGE Heinz</v>
      </c>
      <c r="D14" s="48" t="str">
        <f>data!C20</f>
        <v>GER</v>
      </c>
      <c r="E14" s="48">
        <f>results!D19</f>
        <v>100</v>
      </c>
      <c r="F14" s="26">
        <f>results!G19</f>
        <v>124.62</v>
      </c>
      <c r="G14" s="25">
        <f>results!H19</f>
        <v>98</v>
      </c>
      <c r="H14" s="25">
        <f>results!I19</f>
        <v>90</v>
      </c>
      <c r="I14" s="56">
        <f>results!K19</f>
        <v>109.26</v>
      </c>
      <c r="J14" s="56">
        <f>SUM(E14:I14)</f>
        <v>521.88</v>
      </c>
      <c r="K14" s="27"/>
      <c r="P14" s="28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3.5" customHeight="1">
      <c r="A15" s="133">
        <v>7</v>
      </c>
      <c r="B15" s="48">
        <f>data!A27</f>
        <v>24</v>
      </c>
      <c r="C15" s="59" t="str">
        <f>data!B27</f>
        <v>KOBLIHA Karel</v>
      </c>
      <c r="D15" s="48" t="str">
        <f>data!C27</f>
        <v>CZE</v>
      </c>
      <c r="E15" s="48">
        <f>results!D26</f>
        <v>90</v>
      </c>
      <c r="F15" s="26">
        <f>results!G26</f>
        <v>116.19</v>
      </c>
      <c r="G15" s="25">
        <f>results!H26</f>
        <v>100</v>
      </c>
      <c r="H15" s="25">
        <f>results!I26</f>
        <v>100</v>
      </c>
      <c r="I15" s="56">
        <f>results!K26</f>
        <v>113.745</v>
      </c>
      <c r="J15" s="56">
        <f>SUM(E15:I15)</f>
        <v>519.935</v>
      </c>
      <c r="K15" s="27"/>
      <c r="P15" s="28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13.5" customHeight="1">
      <c r="A16" s="133">
        <v>8</v>
      </c>
      <c r="B16" s="48">
        <f>data!A35</f>
        <v>37</v>
      </c>
      <c r="C16" s="59" t="str">
        <f>data!B35</f>
        <v>LUXA Jan</v>
      </c>
      <c r="D16" s="48" t="str">
        <f>data!C35</f>
        <v>CZE</v>
      </c>
      <c r="E16" s="48">
        <f>results!D34</f>
        <v>95</v>
      </c>
      <c r="F16" s="26">
        <f>results!G34</f>
        <v>122.11</v>
      </c>
      <c r="G16" s="25">
        <f>results!H34</f>
        <v>98</v>
      </c>
      <c r="H16" s="25">
        <f>results!I34</f>
        <v>95</v>
      </c>
      <c r="I16" s="56">
        <f>results!K34</f>
        <v>104.655</v>
      </c>
      <c r="J16" s="56">
        <f>SUM(E16:I16)</f>
        <v>514.765</v>
      </c>
      <c r="K16" s="27"/>
      <c r="P16" s="28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13.5" customHeight="1">
      <c r="A17" s="133">
        <v>9</v>
      </c>
      <c r="B17" s="48">
        <f>data!A81</f>
        <v>109</v>
      </c>
      <c r="C17" s="59" t="str">
        <f>data!B81</f>
        <v>LUXA Josef</v>
      </c>
      <c r="D17" s="48" t="str">
        <f>data!C81</f>
        <v>CZE</v>
      </c>
      <c r="E17" s="48">
        <f>results!D80</f>
        <v>100</v>
      </c>
      <c r="F17" s="26">
        <f>results!G80</f>
        <v>116.97</v>
      </c>
      <c r="G17" s="25">
        <f>results!H80</f>
        <v>96</v>
      </c>
      <c r="H17" s="25">
        <f>results!I80</f>
        <v>90</v>
      </c>
      <c r="I17" s="56">
        <f>results!K80</f>
        <v>111.33</v>
      </c>
      <c r="J17" s="56">
        <f>SUM(E17:I17)</f>
        <v>514.3000000000001</v>
      </c>
      <c r="K17" s="27"/>
      <c r="P17" s="28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13.5" customHeight="1">
      <c r="A18" s="133">
        <v>10</v>
      </c>
      <c r="B18" s="48">
        <f>data!A29</f>
        <v>31</v>
      </c>
      <c r="C18" s="59" t="str">
        <f>data!B29</f>
        <v>HOCHWARTNER Helmut</v>
      </c>
      <c r="D18" s="48" t="str">
        <f>data!C29</f>
        <v>AUT</v>
      </c>
      <c r="E18" s="48">
        <f>results!D28</f>
        <v>100</v>
      </c>
      <c r="F18" s="26">
        <f>results!G28</f>
        <v>110.39</v>
      </c>
      <c r="G18" s="25">
        <f>results!H28</f>
        <v>100</v>
      </c>
      <c r="H18" s="25">
        <f>results!I28</f>
        <v>100</v>
      </c>
      <c r="I18" s="56">
        <f>results!K28</f>
        <v>103.44</v>
      </c>
      <c r="J18" s="56">
        <f>SUM(E18:I18)</f>
        <v>513.8299999999999</v>
      </c>
      <c r="K18" s="27"/>
      <c r="P18" s="28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3.5" customHeight="1">
      <c r="A19" s="133">
        <v>11</v>
      </c>
      <c r="B19" s="48">
        <f>data!A54</f>
        <v>66</v>
      </c>
      <c r="C19" s="59" t="str">
        <f>data!B54</f>
        <v>VISSER Wibold</v>
      </c>
      <c r="D19" s="48" t="str">
        <f>data!C54</f>
        <v>GER</v>
      </c>
      <c r="E19" s="48">
        <f>results!D53</f>
        <v>95</v>
      </c>
      <c r="F19" s="26">
        <f>results!G53</f>
        <v>117.1</v>
      </c>
      <c r="G19" s="25">
        <f>results!H53</f>
        <v>92</v>
      </c>
      <c r="H19" s="25">
        <f>results!I53</f>
        <v>95</v>
      </c>
      <c r="I19" s="56">
        <f>results!K53</f>
        <v>113.49</v>
      </c>
      <c r="J19" s="56">
        <f>SUM(E19:I19)</f>
        <v>512.59</v>
      </c>
      <c r="K19" s="27"/>
      <c r="P19" s="2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3.5" customHeight="1">
      <c r="A20" s="133">
        <v>12</v>
      </c>
      <c r="B20" s="48">
        <f>data!A41</f>
        <v>48</v>
      </c>
      <c r="C20" s="59" t="str">
        <f>data!B41</f>
        <v>LEXA Tomas</v>
      </c>
      <c r="D20" s="48" t="str">
        <f>data!C41</f>
        <v>CZE</v>
      </c>
      <c r="E20" s="48">
        <f>results!D40</f>
        <v>95</v>
      </c>
      <c r="F20" s="26">
        <f>results!G40</f>
        <v>129.4</v>
      </c>
      <c r="G20" s="25">
        <f>results!H40</f>
        <v>96</v>
      </c>
      <c r="H20" s="25">
        <f>results!I40</f>
        <v>90</v>
      </c>
      <c r="I20" s="56">
        <f>results!K40</f>
        <v>100.965</v>
      </c>
      <c r="J20" s="56">
        <f>SUM(E20:I20)</f>
        <v>511.365</v>
      </c>
      <c r="K20" s="27"/>
      <c r="P20" s="2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11" ht="13.5" customHeight="1">
      <c r="A21" s="133">
        <v>13</v>
      </c>
      <c r="B21" s="48">
        <f>data!A40</f>
        <v>47</v>
      </c>
      <c r="C21" s="59" t="str">
        <f>data!B40</f>
        <v>MICHALIK Karol</v>
      </c>
      <c r="D21" s="48" t="str">
        <f>data!C40</f>
        <v>SVK</v>
      </c>
      <c r="E21" s="48">
        <f>results!D39</f>
        <v>95</v>
      </c>
      <c r="F21" s="26">
        <f>results!G39</f>
        <v>116.06</v>
      </c>
      <c r="G21" s="25">
        <f>results!H39</f>
        <v>90</v>
      </c>
      <c r="H21" s="25">
        <f>results!I39</f>
        <v>100</v>
      </c>
      <c r="I21" s="56">
        <f>results!K39</f>
        <v>109.995</v>
      </c>
      <c r="J21" s="56">
        <f>SUM(E21:I21)</f>
        <v>511.055</v>
      </c>
      <c r="K21" s="27"/>
    </row>
    <row r="22" spans="1:11" ht="13.5" customHeight="1">
      <c r="A22" s="133">
        <v>14</v>
      </c>
      <c r="B22" s="48">
        <f>data!A42</f>
        <v>49</v>
      </c>
      <c r="C22" s="59" t="str">
        <f>data!B42</f>
        <v>SCHWARZ Markus</v>
      </c>
      <c r="D22" s="48" t="str">
        <f>data!C42</f>
        <v>CHE</v>
      </c>
      <c r="E22" s="48">
        <f>results!D41</f>
        <v>100</v>
      </c>
      <c r="F22" s="26">
        <f>results!G41</f>
        <v>109.45</v>
      </c>
      <c r="G22" s="25">
        <f>results!H41</f>
        <v>94</v>
      </c>
      <c r="H22" s="25">
        <f>results!I41</f>
        <v>95</v>
      </c>
      <c r="I22" s="56">
        <f>results!K41</f>
        <v>111.24</v>
      </c>
      <c r="J22" s="56">
        <f>SUM(E22:I22)</f>
        <v>509.69</v>
      </c>
      <c r="K22" s="27"/>
    </row>
    <row r="23" spans="1:11" ht="13.5" customHeight="1">
      <c r="A23" s="133">
        <v>15</v>
      </c>
      <c r="B23" s="48">
        <f>data!A21</f>
        <v>18</v>
      </c>
      <c r="C23" s="59" t="str">
        <f>data!B21</f>
        <v>NOGA Marek</v>
      </c>
      <c r="D23" s="48" t="str">
        <f>data!C21</f>
        <v>POL</v>
      </c>
      <c r="E23" s="48">
        <f>results!D20</f>
        <v>100</v>
      </c>
      <c r="F23" s="26">
        <f>results!G20</f>
        <v>112.1</v>
      </c>
      <c r="G23" s="25">
        <f>results!H20</f>
        <v>100</v>
      </c>
      <c r="H23" s="25">
        <f>results!I20</f>
        <v>85</v>
      </c>
      <c r="I23" s="56">
        <f>results!K20</f>
        <v>112.245</v>
      </c>
      <c r="J23" s="56">
        <f>SUM(E23:I23)</f>
        <v>509.345</v>
      </c>
      <c r="K23" s="27"/>
    </row>
    <row r="24" spans="1:11" ht="13.5" customHeight="1">
      <c r="A24" s="133">
        <v>16</v>
      </c>
      <c r="B24" s="48">
        <f>data!A70</f>
        <v>92</v>
      </c>
      <c r="C24" s="59" t="str">
        <f>data!B70</f>
        <v>OSTERBERG Henrik</v>
      </c>
      <c r="D24" s="48" t="str">
        <f>data!C70</f>
        <v>SWE</v>
      </c>
      <c r="E24" s="48">
        <f>results!D69</f>
        <v>95</v>
      </c>
      <c r="F24" s="26">
        <f>results!G69</f>
        <v>124.35</v>
      </c>
      <c r="G24" s="25">
        <f>results!H69</f>
        <v>96</v>
      </c>
      <c r="H24" s="25">
        <f>results!I69</f>
        <v>85</v>
      </c>
      <c r="I24" s="56">
        <f>results!K69</f>
        <v>108.60000000000001</v>
      </c>
      <c r="J24" s="56">
        <f>SUM(E24:I24)</f>
        <v>508.95000000000005</v>
      </c>
      <c r="K24" s="27"/>
    </row>
    <row r="25" spans="1:11" ht="13.5" customHeight="1">
      <c r="A25" s="133">
        <v>17</v>
      </c>
      <c r="B25" s="48">
        <f>data!A34</f>
        <v>36</v>
      </c>
      <c r="C25" s="59" t="str">
        <f>data!B34</f>
        <v>PAPRZYCKI Janusz</v>
      </c>
      <c r="D25" s="48" t="str">
        <f>data!C34</f>
        <v>POL</v>
      </c>
      <c r="E25" s="48">
        <f>results!D33</f>
        <v>100</v>
      </c>
      <c r="F25" s="26">
        <f>results!G33</f>
        <v>106.05</v>
      </c>
      <c r="G25" s="25">
        <f>results!H33</f>
        <v>98</v>
      </c>
      <c r="H25" s="25">
        <f>results!I33</f>
        <v>95</v>
      </c>
      <c r="I25" s="56">
        <f>results!K33</f>
        <v>106.455</v>
      </c>
      <c r="J25" s="56">
        <f>SUM(E25:I25)</f>
        <v>505.505</v>
      </c>
      <c r="K25" s="30"/>
    </row>
    <row r="26" spans="1:11" ht="13.5" customHeight="1">
      <c r="A26" s="133">
        <v>18</v>
      </c>
      <c r="B26" s="48">
        <f>data!A22</f>
        <v>19</v>
      </c>
      <c r="C26" s="59" t="str">
        <f>data!B22</f>
        <v>MESZAROS Jan</v>
      </c>
      <c r="D26" s="48" t="str">
        <f>data!C22</f>
        <v>SVK</v>
      </c>
      <c r="E26" s="48">
        <f>results!D21</f>
        <v>95</v>
      </c>
      <c r="F26" s="26">
        <f>results!G21</f>
        <v>117.47</v>
      </c>
      <c r="G26" s="25">
        <f>results!H21</f>
        <v>96</v>
      </c>
      <c r="H26" s="25">
        <f>results!I21</f>
        <v>85</v>
      </c>
      <c r="I26" s="56">
        <f>results!K21</f>
        <v>111.96000000000001</v>
      </c>
      <c r="J26" s="56">
        <f>SUM(E26:I26)</f>
        <v>505.43000000000006</v>
      </c>
      <c r="K26" s="30"/>
    </row>
    <row r="27" spans="1:11" ht="13.5" customHeight="1">
      <c r="A27" s="133">
        <v>19</v>
      </c>
      <c r="B27" s="48">
        <f>data!A87</f>
        <v>115</v>
      </c>
      <c r="C27" s="59" t="str">
        <f>data!B87</f>
        <v>MESZAROS Juraj</v>
      </c>
      <c r="D27" s="48" t="str">
        <f>data!C87</f>
        <v>SVK</v>
      </c>
      <c r="E27" s="48">
        <f>results!D86</f>
        <v>100</v>
      </c>
      <c r="F27" s="26">
        <f>results!G86</f>
        <v>121.05000000000001</v>
      </c>
      <c r="G27" s="25">
        <f>results!H86</f>
        <v>94</v>
      </c>
      <c r="H27" s="25">
        <f>results!I86</f>
        <v>85</v>
      </c>
      <c r="I27" s="56">
        <f>results!K86</f>
        <v>105.045</v>
      </c>
      <c r="J27" s="56">
        <f>SUM(E27:I27)</f>
        <v>505.095</v>
      </c>
      <c r="K27" s="30"/>
    </row>
    <row r="28" spans="1:11" ht="13.5" customHeight="1">
      <c r="A28" s="133">
        <v>20</v>
      </c>
      <c r="B28" s="48">
        <f>data!A39</f>
        <v>46</v>
      </c>
      <c r="C28" s="59" t="str">
        <f>data!B39</f>
        <v>POPOVIC Marko</v>
      </c>
      <c r="D28" s="48" t="str">
        <f>data!C39</f>
        <v>CRO</v>
      </c>
      <c r="E28" s="48">
        <f>results!D38</f>
        <v>90</v>
      </c>
      <c r="F28" s="26">
        <f>results!G38</f>
        <v>105.48</v>
      </c>
      <c r="G28" s="25">
        <f>results!H38</f>
        <v>100</v>
      </c>
      <c r="H28" s="25">
        <f>results!I38</f>
        <v>100</v>
      </c>
      <c r="I28" s="56">
        <f>results!K38</f>
        <v>105.73499999999999</v>
      </c>
      <c r="J28" s="56">
        <f>SUM(E28:I28)</f>
        <v>501.21500000000003</v>
      </c>
      <c r="K28" s="30"/>
    </row>
    <row r="29" spans="1:11" ht="13.5" customHeight="1">
      <c r="A29" s="133">
        <v>21</v>
      </c>
      <c r="B29" s="48">
        <f>data!A79</f>
        <v>107</v>
      </c>
      <c r="C29" s="59" t="str">
        <f>data!B79</f>
        <v>MITTEL Henry</v>
      </c>
      <c r="D29" s="48" t="str">
        <f>data!C79</f>
        <v>USA</v>
      </c>
      <c r="E29" s="48">
        <f>results!D78</f>
        <v>95</v>
      </c>
      <c r="F29" s="26">
        <f>results!G78</f>
        <v>112.82</v>
      </c>
      <c r="G29" s="25">
        <f>results!H78</f>
        <v>96</v>
      </c>
      <c r="H29" s="25">
        <f>results!I78</f>
        <v>95</v>
      </c>
      <c r="I29" s="56">
        <f>results!K78</f>
        <v>102.375</v>
      </c>
      <c r="J29" s="56">
        <f>SUM(E29:I29)</f>
        <v>501.195</v>
      </c>
      <c r="K29" s="31"/>
    </row>
    <row r="30" spans="1:11" ht="13.5" customHeight="1">
      <c r="A30" s="133">
        <v>22</v>
      </c>
      <c r="B30" s="48">
        <f>data!A47</f>
        <v>54</v>
      </c>
      <c r="C30" s="59" t="str">
        <f>data!B47</f>
        <v>TARGOSZ Włodzimierz</v>
      </c>
      <c r="D30" s="48" t="str">
        <f>data!C47</f>
        <v>POL</v>
      </c>
      <c r="E30" s="48">
        <f>results!D46</f>
        <v>90</v>
      </c>
      <c r="F30" s="26">
        <f>results!G46</f>
        <v>130.87</v>
      </c>
      <c r="G30" s="25">
        <f>results!H46</f>
        <v>82</v>
      </c>
      <c r="H30" s="25">
        <f>results!I46</f>
        <v>80</v>
      </c>
      <c r="I30" s="56">
        <f>results!K46</f>
        <v>116.85000000000001</v>
      </c>
      <c r="J30" s="56">
        <f>SUM(E30:I30)</f>
        <v>499.72</v>
      </c>
      <c r="K30" s="27"/>
    </row>
    <row r="31" spans="1:11" ht="13.5" customHeight="1">
      <c r="A31" s="133">
        <v>23</v>
      </c>
      <c r="B31" s="48">
        <f>data!A33</f>
        <v>35</v>
      </c>
      <c r="C31" s="59" t="str">
        <f>data!B33</f>
        <v>PRISMANTAS Kristupas</v>
      </c>
      <c r="D31" s="48" t="str">
        <f>data!C33</f>
        <v>LIT</v>
      </c>
      <c r="E31" s="48">
        <f>results!D32</f>
        <v>100</v>
      </c>
      <c r="F31" s="26">
        <f>results!G32</f>
        <v>100.53</v>
      </c>
      <c r="G31" s="25">
        <f>results!H32</f>
        <v>96</v>
      </c>
      <c r="H31" s="25">
        <f>results!I32</f>
        <v>95</v>
      </c>
      <c r="I31" s="56">
        <f>results!K32</f>
        <v>107.955</v>
      </c>
      <c r="J31" s="56">
        <f>SUM(E31:I31)</f>
        <v>499.48499999999996</v>
      </c>
      <c r="K31" s="27"/>
    </row>
    <row r="32" spans="1:11" ht="13.5" customHeight="1">
      <c r="A32" s="133">
        <v>24</v>
      </c>
      <c r="B32" s="48">
        <f>data!A16</f>
        <v>8</v>
      </c>
      <c r="C32" s="59" t="str">
        <f>data!B16</f>
        <v>STOPA Paweł</v>
      </c>
      <c r="D32" s="48" t="str">
        <f>data!C16</f>
        <v>POL</v>
      </c>
      <c r="E32" s="48">
        <f>results!D15</f>
        <v>100</v>
      </c>
      <c r="F32" s="26">
        <f>results!G15</f>
        <v>105.9</v>
      </c>
      <c r="G32" s="25">
        <f>results!H15</f>
        <v>90</v>
      </c>
      <c r="H32" s="25">
        <f>results!I15</f>
        <v>95</v>
      </c>
      <c r="I32" s="56">
        <f>results!K15</f>
        <v>108.135</v>
      </c>
      <c r="J32" s="56">
        <f>SUM(E32:I32)</f>
        <v>499.03499999999997</v>
      </c>
      <c r="K32" s="27"/>
    </row>
    <row r="33" spans="1:11" ht="13.5" customHeight="1">
      <c r="A33" s="133">
        <v>25</v>
      </c>
      <c r="B33" s="48">
        <f>data!A60</f>
        <v>77</v>
      </c>
      <c r="C33" s="59" t="str">
        <f>data!B60</f>
        <v>KLAUSLER Markus</v>
      </c>
      <c r="D33" s="48" t="str">
        <f>data!C60</f>
        <v>CHE</v>
      </c>
      <c r="E33" s="48">
        <f>results!D59</f>
        <v>95</v>
      </c>
      <c r="F33" s="26">
        <f>results!G59</f>
        <v>95.24000000000001</v>
      </c>
      <c r="G33" s="25">
        <f>results!H59</f>
        <v>100</v>
      </c>
      <c r="H33" s="25">
        <f>results!I59</f>
        <v>100</v>
      </c>
      <c r="I33" s="56">
        <f>results!K59</f>
        <v>108.47999999999999</v>
      </c>
      <c r="J33" s="56">
        <f>SUM(E33:I33)</f>
        <v>498.72</v>
      </c>
      <c r="K33" s="27"/>
    </row>
    <row r="34" spans="1:11" ht="13.5" customHeight="1">
      <c r="A34" s="133">
        <v>26</v>
      </c>
      <c r="B34" s="48">
        <f>data!A82</f>
        <v>110</v>
      </c>
      <c r="C34" s="59" t="str">
        <f>data!B82</f>
        <v>LUSSI Gerhard</v>
      </c>
      <c r="D34" s="48" t="str">
        <f>data!C82</f>
        <v>CHE</v>
      </c>
      <c r="E34" s="48">
        <f>results!D81</f>
        <v>100</v>
      </c>
      <c r="F34" s="26">
        <f>results!G81</f>
        <v>106.62</v>
      </c>
      <c r="G34" s="25">
        <f>results!H81</f>
        <v>92</v>
      </c>
      <c r="H34" s="25">
        <f>results!I81</f>
        <v>95</v>
      </c>
      <c r="I34" s="56">
        <f>results!K81</f>
        <v>101.83500000000001</v>
      </c>
      <c r="J34" s="56">
        <f>SUM(E34:I34)</f>
        <v>495.45500000000004</v>
      </c>
      <c r="K34" s="27"/>
    </row>
    <row r="35" spans="1:11" ht="13.5" customHeight="1">
      <c r="A35" s="133">
        <v>27</v>
      </c>
      <c r="B35" s="48">
        <f>data!A30</f>
        <v>32</v>
      </c>
      <c r="C35" s="59" t="str">
        <f>data!B30</f>
        <v>ALSAKER Thomas</v>
      </c>
      <c r="D35" s="48" t="str">
        <f>data!C30</f>
        <v>NOR</v>
      </c>
      <c r="E35" s="48">
        <f>results!D29</f>
        <v>90</v>
      </c>
      <c r="F35" s="26">
        <f>results!G29</f>
        <v>124.85</v>
      </c>
      <c r="G35" s="25">
        <f>results!H29</f>
        <v>94</v>
      </c>
      <c r="H35" s="25">
        <f>results!I29</f>
        <v>80</v>
      </c>
      <c r="I35" s="56">
        <f>results!K29</f>
        <v>106.545</v>
      </c>
      <c r="J35" s="56">
        <f>SUM(E35:I35)</f>
        <v>495.39500000000004</v>
      </c>
      <c r="K35" s="27"/>
    </row>
    <row r="36" spans="1:11" ht="13.5" customHeight="1">
      <c r="A36" s="133">
        <v>28</v>
      </c>
      <c r="B36" s="48">
        <f>data!A75</f>
        <v>97</v>
      </c>
      <c r="C36" s="59" t="str">
        <f>data!B75</f>
        <v>MESZAROS Robert</v>
      </c>
      <c r="D36" s="48" t="str">
        <f>data!C75</f>
        <v>SVK</v>
      </c>
      <c r="E36" s="48">
        <f>results!D74</f>
        <v>95</v>
      </c>
      <c r="F36" s="26">
        <f>results!G74</f>
        <v>113.78999999999999</v>
      </c>
      <c r="G36" s="25">
        <f>results!H74</f>
        <v>94</v>
      </c>
      <c r="H36" s="25">
        <f>results!I74</f>
        <v>85</v>
      </c>
      <c r="I36" s="56">
        <f>results!K74</f>
        <v>106.66499999999999</v>
      </c>
      <c r="J36" s="56">
        <f>SUM(E36:I36)</f>
        <v>494.4549999999999</v>
      </c>
      <c r="K36" s="27"/>
    </row>
    <row r="37" spans="1:11" ht="13.5" customHeight="1">
      <c r="A37" s="133">
        <v>29</v>
      </c>
      <c r="B37" s="48">
        <f>data!A32</f>
        <v>34</v>
      </c>
      <c r="C37" s="59" t="str">
        <f>data!B32</f>
        <v>FURLAN Borut</v>
      </c>
      <c r="D37" s="48" t="str">
        <f>data!C32</f>
        <v>SLO</v>
      </c>
      <c r="E37" s="48">
        <f>results!D31</f>
        <v>90</v>
      </c>
      <c r="F37" s="26">
        <f>results!G31</f>
        <v>110.44</v>
      </c>
      <c r="G37" s="25">
        <f>results!H31</f>
        <v>88</v>
      </c>
      <c r="H37" s="25">
        <f>results!I31</f>
        <v>95</v>
      </c>
      <c r="I37" s="56">
        <f>results!K31</f>
        <v>110.69999999999999</v>
      </c>
      <c r="J37" s="56">
        <f>SUM(E37:I37)</f>
        <v>494.14</v>
      </c>
      <c r="K37" s="27"/>
    </row>
    <row r="38" spans="1:11" ht="13.5" customHeight="1">
      <c r="A38" s="133">
        <v>30</v>
      </c>
      <c r="B38" s="48">
        <f>data!A12</f>
        <v>4</v>
      </c>
      <c r="C38" s="59" t="str">
        <f>data!B12</f>
        <v>CHRISTENSEN Olaf</v>
      </c>
      <c r="D38" s="48" t="str">
        <f>data!C12</f>
        <v>NOR</v>
      </c>
      <c r="E38" s="48">
        <f>results!D11</f>
        <v>95</v>
      </c>
      <c r="F38" s="26">
        <f>results!G11</f>
        <v>113.71000000000001</v>
      </c>
      <c r="G38" s="25">
        <f>results!H11</f>
        <v>98</v>
      </c>
      <c r="H38" s="25">
        <f>results!I11</f>
        <v>85</v>
      </c>
      <c r="I38" s="56">
        <f>results!K11</f>
        <v>101.60999999999999</v>
      </c>
      <c r="J38" s="56">
        <f>SUM(E38:I38)</f>
        <v>493.32000000000005</v>
      </c>
      <c r="K38" s="31"/>
    </row>
    <row r="39" spans="1:11" ht="13.5" customHeight="1">
      <c r="A39" s="133">
        <v>31</v>
      </c>
      <c r="B39" s="48">
        <f>data!A76</f>
        <v>98</v>
      </c>
      <c r="C39" s="59" t="str">
        <f>data!B76</f>
        <v>EBELING Olaf</v>
      </c>
      <c r="D39" s="48" t="str">
        <f>data!C76</f>
        <v>GER</v>
      </c>
      <c r="E39" s="48">
        <f>results!D75</f>
        <v>90</v>
      </c>
      <c r="F39" s="26">
        <f>results!G75</f>
        <v>101.24</v>
      </c>
      <c r="G39" s="25">
        <f>results!H75</f>
        <v>98</v>
      </c>
      <c r="H39" s="25">
        <f>results!I75</f>
        <v>100</v>
      </c>
      <c r="I39" s="56">
        <f>results!K75</f>
        <v>101.01</v>
      </c>
      <c r="J39" s="56">
        <f>SUM(E39:I39)</f>
        <v>490.25</v>
      </c>
      <c r="K39" s="31"/>
    </row>
    <row r="40" spans="1:11" ht="13.5" customHeight="1">
      <c r="A40" s="133">
        <v>32</v>
      </c>
      <c r="B40" s="48">
        <f>data!A57</f>
        <v>69</v>
      </c>
      <c r="C40" s="59" t="str">
        <f>data!B57</f>
        <v>KONKOL Pavol</v>
      </c>
      <c r="D40" s="48" t="str">
        <f>data!C57</f>
        <v>SVK</v>
      </c>
      <c r="E40" s="48">
        <f>results!D56</f>
        <v>95</v>
      </c>
      <c r="F40" s="26">
        <f>results!G56</f>
        <v>107.99000000000001</v>
      </c>
      <c r="G40" s="25">
        <f>results!H56</f>
        <v>84</v>
      </c>
      <c r="H40" s="25">
        <f>results!I56</f>
        <v>85</v>
      </c>
      <c r="I40" s="56">
        <f>results!K56</f>
        <v>118.035</v>
      </c>
      <c r="J40" s="56">
        <f>SUM(E40:I40)</f>
        <v>490.025</v>
      </c>
      <c r="K40" s="31"/>
    </row>
    <row r="41" spans="1:11" ht="13.5" customHeight="1">
      <c r="A41" s="133">
        <v>33</v>
      </c>
      <c r="B41" s="48">
        <f>data!A37</f>
        <v>39</v>
      </c>
      <c r="C41" s="59" t="str">
        <f>data!B37</f>
        <v>KELTERER Eeerk</v>
      </c>
      <c r="D41" s="48" t="str">
        <f>data!C37</f>
        <v>GER</v>
      </c>
      <c r="E41" s="48">
        <f>results!D36</f>
        <v>90</v>
      </c>
      <c r="F41" s="26">
        <f>results!G36</f>
        <v>107.72</v>
      </c>
      <c r="G41" s="25">
        <f>results!H36</f>
        <v>94</v>
      </c>
      <c r="H41" s="25">
        <f>results!I36</f>
        <v>95</v>
      </c>
      <c r="I41" s="56">
        <f>results!K36</f>
        <v>103.005</v>
      </c>
      <c r="J41" s="56">
        <f>SUM(E41:I41)</f>
        <v>489.725</v>
      </c>
      <c r="K41" s="31"/>
    </row>
    <row r="42" spans="1:11" ht="13.5" customHeight="1">
      <c r="A42" s="133">
        <v>34</v>
      </c>
      <c r="B42" s="48">
        <f>data!A10</f>
        <v>2</v>
      </c>
      <c r="C42" s="59" t="str">
        <f>data!B10</f>
        <v>SVIRBUTAVICIUS Marionas</v>
      </c>
      <c r="D42" s="48" t="str">
        <f>data!C10</f>
        <v>LIT</v>
      </c>
      <c r="E42" s="48">
        <f>results!D9</f>
        <v>90</v>
      </c>
      <c r="F42" s="26">
        <f>results!G9</f>
        <v>109.72</v>
      </c>
      <c r="G42" s="25">
        <f>results!H9</f>
        <v>98</v>
      </c>
      <c r="H42" s="25">
        <f>results!I9</f>
        <v>85</v>
      </c>
      <c r="I42" s="56">
        <f>results!K9</f>
        <v>106.065</v>
      </c>
      <c r="J42" s="56">
        <f>SUM(E42:I42)</f>
        <v>488.785</v>
      </c>
      <c r="K42" s="31"/>
    </row>
    <row r="43" spans="1:11" ht="13.5" customHeight="1">
      <c r="A43" s="133">
        <v>35</v>
      </c>
      <c r="B43" s="48">
        <f>data!A72</f>
        <v>94</v>
      </c>
      <c r="C43" s="59" t="str">
        <f>data!B72</f>
        <v>LAY Gerhard</v>
      </c>
      <c r="D43" s="48" t="str">
        <f>data!C72</f>
        <v>AUT</v>
      </c>
      <c r="E43" s="48">
        <f>results!D71</f>
        <v>95</v>
      </c>
      <c r="F43" s="26">
        <f>results!G71</f>
        <v>90.67</v>
      </c>
      <c r="G43" s="25">
        <f>results!H71</f>
        <v>98</v>
      </c>
      <c r="H43" s="25">
        <f>results!I71</f>
        <v>100</v>
      </c>
      <c r="I43" s="56">
        <f>results!K71</f>
        <v>104.64000000000001</v>
      </c>
      <c r="J43" s="56">
        <f>SUM(E43:I43)</f>
        <v>488.31000000000006</v>
      </c>
      <c r="K43" s="31"/>
    </row>
    <row r="44" spans="1:11" ht="13.5" customHeight="1">
      <c r="A44" s="133">
        <v>36</v>
      </c>
      <c r="B44" s="48">
        <f>data!A14</f>
        <v>6</v>
      </c>
      <c r="C44" s="59" t="str">
        <f>data!B14</f>
        <v>ERICSSON Lars-Erik</v>
      </c>
      <c r="D44" s="48" t="str">
        <f>data!C14</f>
        <v>SWE</v>
      </c>
      <c r="E44" s="48">
        <f>results!D13</f>
        <v>95</v>
      </c>
      <c r="F44" s="26">
        <f>results!G13</f>
        <v>117.25</v>
      </c>
      <c r="G44" s="25">
        <f>results!H13</f>
        <v>98</v>
      </c>
      <c r="H44" s="25">
        <f>results!I13</f>
        <v>70</v>
      </c>
      <c r="I44" s="56">
        <f>results!K13</f>
        <v>104.82</v>
      </c>
      <c r="J44" s="56">
        <f>SUM(E44:I44)</f>
        <v>485.07</v>
      </c>
      <c r="K44" s="31"/>
    </row>
    <row r="45" spans="1:11" ht="13.5" customHeight="1">
      <c r="A45" s="133">
        <v>37</v>
      </c>
      <c r="B45" s="48">
        <f>data!A78</f>
        <v>106</v>
      </c>
      <c r="C45" s="59" t="str">
        <f>data!B78</f>
        <v>OKAMOTO Kenji</v>
      </c>
      <c r="D45" s="48" t="str">
        <f>data!C78</f>
        <v>JPN</v>
      </c>
      <c r="E45" s="48">
        <f>results!D77</f>
        <v>90</v>
      </c>
      <c r="F45" s="26">
        <f>results!G77</f>
        <v>101.12</v>
      </c>
      <c r="G45" s="25">
        <f>results!H77</f>
        <v>92</v>
      </c>
      <c r="H45" s="25">
        <f>results!I77</f>
        <v>90</v>
      </c>
      <c r="I45" s="56">
        <f>results!K77</f>
        <v>110.72999999999999</v>
      </c>
      <c r="J45" s="56">
        <f>SUM(E45:I45)</f>
        <v>483.85</v>
      </c>
      <c r="K45" s="31"/>
    </row>
    <row r="46" spans="1:11" ht="13.5" customHeight="1">
      <c r="A46" s="133">
        <v>38</v>
      </c>
      <c r="B46" s="48">
        <f>data!A38</f>
        <v>40</v>
      </c>
      <c r="C46" s="59" t="str">
        <f>data!B38</f>
        <v>ODAGIRI Sakae</v>
      </c>
      <c r="D46" s="48" t="str">
        <f>data!C38</f>
        <v>JPN</v>
      </c>
      <c r="E46" s="48">
        <f>results!D37</f>
        <v>100</v>
      </c>
      <c r="F46" s="26">
        <f>results!G37</f>
        <v>100.78</v>
      </c>
      <c r="G46" s="25">
        <f>results!H37</f>
        <v>90</v>
      </c>
      <c r="H46" s="25">
        <f>results!I37</f>
        <v>90</v>
      </c>
      <c r="I46" s="56">
        <f>results!K37</f>
        <v>102.81</v>
      </c>
      <c r="J46" s="56">
        <f>SUM(E46:I46)</f>
        <v>483.59</v>
      </c>
      <c r="K46" s="31"/>
    </row>
    <row r="47" spans="1:11" ht="13.5" customHeight="1">
      <c r="A47" s="133">
        <v>39</v>
      </c>
      <c r="B47" s="48">
        <f>data!A67</f>
        <v>84</v>
      </c>
      <c r="C47" s="59" t="str">
        <f>data!B67</f>
        <v>KAVELJ Petar</v>
      </c>
      <c r="D47" s="48" t="str">
        <f>data!C67</f>
        <v>CRO</v>
      </c>
      <c r="E47" s="48">
        <f>results!D66</f>
        <v>95</v>
      </c>
      <c r="F47" s="26">
        <f>results!G66</f>
        <v>100.63</v>
      </c>
      <c r="G47" s="25">
        <f>results!H66</f>
        <v>96</v>
      </c>
      <c r="H47" s="25">
        <f>results!I66</f>
        <v>95</v>
      </c>
      <c r="I47" s="56">
        <f>results!K66</f>
        <v>91.395</v>
      </c>
      <c r="J47" s="56">
        <f>SUM(E47:I47)</f>
        <v>478.025</v>
      </c>
      <c r="K47" s="31"/>
    </row>
    <row r="48" spans="1:11" ht="13.5" customHeight="1">
      <c r="A48" s="133">
        <v>40</v>
      </c>
      <c r="B48" s="48">
        <f>data!A61</f>
        <v>78</v>
      </c>
      <c r="C48" s="59" t="str">
        <f>data!B61</f>
        <v>SAKURAI Akihiko</v>
      </c>
      <c r="D48" s="48" t="str">
        <f>data!C61</f>
        <v>JPN</v>
      </c>
      <c r="E48" s="48">
        <f>results!D60</f>
        <v>85</v>
      </c>
      <c r="F48" s="26">
        <f>results!G60</f>
        <v>100.94</v>
      </c>
      <c r="G48" s="25">
        <f>results!H60</f>
        <v>100</v>
      </c>
      <c r="H48" s="25">
        <f>results!I60</f>
        <v>90</v>
      </c>
      <c r="I48" s="56">
        <f>results!K60</f>
        <v>99.76500000000001</v>
      </c>
      <c r="J48" s="56">
        <f>SUM(E48:I48)</f>
        <v>475.70500000000004</v>
      </c>
      <c r="K48" s="31"/>
    </row>
    <row r="49" spans="1:11" ht="13.5" customHeight="1">
      <c r="A49" s="133">
        <v>41</v>
      </c>
      <c r="B49" s="48">
        <f>data!A68</f>
        <v>85</v>
      </c>
      <c r="C49" s="59" t="str">
        <f>data!B68</f>
        <v>PAPRZYCKI Paweł</v>
      </c>
      <c r="D49" s="48" t="str">
        <f>data!C68</f>
        <v>POL</v>
      </c>
      <c r="E49" s="48">
        <f>results!D67</f>
        <v>95</v>
      </c>
      <c r="F49" s="26">
        <f>results!G67</f>
        <v>100.12</v>
      </c>
      <c r="G49" s="25">
        <f>results!H67</f>
        <v>94</v>
      </c>
      <c r="H49" s="25">
        <f>results!I67</f>
        <v>90</v>
      </c>
      <c r="I49" s="56">
        <f>results!K67</f>
        <v>95.115</v>
      </c>
      <c r="J49" s="56">
        <f>SUM(E49:I49)</f>
        <v>474.235</v>
      </c>
      <c r="K49" s="31"/>
    </row>
    <row r="50" spans="1:11" ht="13.5" customHeight="1">
      <c r="A50" s="133">
        <v>42</v>
      </c>
      <c r="B50" s="48">
        <f>data!A63</f>
        <v>80</v>
      </c>
      <c r="C50" s="59" t="str">
        <f>data!B63</f>
        <v>NAHLIK Rastislav</v>
      </c>
      <c r="D50" s="48" t="str">
        <f>data!C63</f>
        <v>SVK</v>
      </c>
      <c r="E50" s="48">
        <f>results!D62</f>
        <v>85</v>
      </c>
      <c r="F50" s="26">
        <f>results!G62</f>
        <v>103.77000000000001</v>
      </c>
      <c r="G50" s="25">
        <f>results!H62</f>
        <v>90</v>
      </c>
      <c r="H50" s="25">
        <f>results!I62</f>
        <v>85</v>
      </c>
      <c r="I50" s="56">
        <f>results!K62</f>
        <v>106.095</v>
      </c>
      <c r="J50" s="56">
        <f>SUM(E50:I50)</f>
        <v>469.865</v>
      </c>
      <c r="K50" s="31"/>
    </row>
    <row r="51" spans="1:11" ht="13.5" customHeight="1">
      <c r="A51" s="133">
        <v>43</v>
      </c>
      <c r="B51" s="48">
        <f>data!A23</f>
        <v>20</v>
      </c>
      <c r="C51" s="59" t="str">
        <f>data!B23</f>
        <v>KATO Shinji</v>
      </c>
      <c r="D51" s="48" t="str">
        <f>data!C23</f>
        <v>JPN</v>
      </c>
      <c r="E51" s="48">
        <f>results!D22</f>
        <v>90</v>
      </c>
      <c r="F51" s="26">
        <f>results!G22</f>
        <v>101.84</v>
      </c>
      <c r="G51" s="25">
        <f>results!H22</f>
        <v>86</v>
      </c>
      <c r="H51" s="25">
        <f>results!I22</f>
        <v>85</v>
      </c>
      <c r="I51" s="56">
        <f>results!K22</f>
        <v>106.28999999999999</v>
      </c>
      <c r="J51" s="56">
        <f>SUM(E51:I51)</f>
        <v>469.13</v>
      </c>
      <c r="K51" s="31"/>
    </row>
    <row r="52" spans="1:11" ht="13.5" customHeight="1">
      <c r="A52" s="133">
        <v>44</v>
      </c>
      <c r="B52" s="48">
        <f>data!A25</f>
        <v>22</v>
      </c>
      <c r="C52" s="59" t="str">
        <f>data!B25</f>
        <v>OZBOLT Goran</v>
      </c>
      <c r="D52" s="48" t="str">
        <f>data!C25</f>
        <v>CRO</v>
      </c>
      <c r="E52" s="48">
        <f>results!D24</f>
        <v>100</v>
      </c>
      <c r="F52" s="26">
        <f>results!G24</f>
        <v>80.44</v>
      </c>
      <c r="G52" s="25">
        <f>results!H24</f>
        <v>98</v>
      </c>
      <c r="H52" s="25">
        <f>results!I24</f>
        <v>95</v>
      </c>
      <c r="I52" s="56">
        <f>results!K24</f>
        <v>94.59</v>
      </c>
      <c r="J52" s="56">
        <f>SUM(E52:I52)</f>
        <v>468.03</v>
      </c>
      <c r="K52" s="31"/>
    </row>
    <row r="53" spans="1:11" ht="13.5" customHeight="1">
      <c r="A53" s="133">
        <v>45</v>
      </c>
      <c r="B53" s="48">
        <f>data!A65</f>
        <v>82</v>
      </c>
      <c r="C53" s="59" t="str">
        <f>data!B65</f>
        <v>NOKLEBERG Martin</v>
      </c>
      <c r="D53" s="48" t="str">
        <f>data!C65</f>
        <v>NOR</v>
      </c>
      <c r="E53" s="48">
        <f>results!D64</f>
        <v>85</v>
      </c>
      <c r="F53" s="26">
        <f>results!G64</f>
        <v>108.07</v>
      </c>
      <c r="G53" s="25">
        <f>results!H64</f>
        <v>92</v>
      </c>
      <c r="H53" s="25">
        <f>results!I64</f>
        <v>70</v>
      </c>
      <c r="I53" s="56">
        <f>results!K64</f>
        <v>111.66</v>
      </c>
      <c r="J53" s="56">
        <f>SUM(E53:I53)</f>
        <v>466.73</v>
      </c>
      <c r="K53" s="31"/>
    </row>
    <row r="54" spans="1:11" ht="13.5" customHeight="1">
      <c r="A54" s="133">
        <v>46</v>
      </c>
      <c r="B54" s="48">
        <f>data!A77</f>
        <v>99</v>
      </c>
      <c r="C54" s="59" t="str">
        <f>data!B77</f>
        <v>KREJCI Miloslav</v>
      </c>
      <c r="D54" s="48" t="str">
        <f>data!C77</f>
        <v>CZE</v>
      </c>
      <c r="E54" s="48">
        <f>results!D76</f>
        <v>80</v>
      </c>
      <c r="F54" s="26">
        <f>results!G76</f>
        <v>109.91</v>
      </c>
      <c r="G54" s="25">
        <f>results!H76</f>
        <v>86</v>
      </c>
      <c r="H54" s="25">
        <f>results!I76</f>
        <v>80</v>
      </c>
      <c r="I54" s="56">
        <f>results!K76</f>
        <v>110.76</v>
      </c>
      <c r="J54" s="56">
        <f>SUM(E54:I54)</f>
        <v>466.66999999999996</v>
      </c>
      <c r="K54" s="31"/>
    </row>
    <row r="55" spans="1:11" ht="13.5" customHeight="1">
      <c r="A55" s="133">
        <v>47</v>
      </c>
      <c r="B55" s="48">
        <f>data!A13</f>
        <v>5</v>
      </c>
      <c r="C55" s="59" t="str">
        <f>data!B13</f>
        <v>HERNANDEZ Leandro</v>
      </c>
      <c r="D55" s="48" t="str">
        <f>data!C13</f>
        <v>ESP</v>
      </c>
      <c r="E55" s="48">
        <f>results!D12</f>
        <v>95</v>
      </c>
      <c r="F55" s="26">
        <f>results!G12</f>
        <v>91.25</v>
      </c>
      <c r="G55" s="25">
        <f>results!H12</f>
        <v>80</v>
      </c>
      <c r="H55" s="25">
        <f>results!I12</f>
        <v>90</v>
      </c>
      <c r="I55" s="56">
        <f>results!K12</f>
        <v>109.35000000000001</v>
      </c>
      <c r="J55" s="56">
        <f>SUM(E55:I55)</f>
        <v>465.6</v>
      </c>
      <c r="K55" s="31"/>
    </row>
    <row r="56" spans="1:11" ht="13.5" customHeight="1">
      <c r="A56" s="133">
        <v>48</v>
      </c>
      <c r="B56" s="48">
        <f>data!A55</f>
        <v>67</v>
      </c>
      <c r="C56" s="59" t="str">
        <f>data!B55</f>
        <v>ROMANOVSKIS Aleksandras</v>
      </c>
      <c r="D56" s="48" t="str">
        <f>data!C55</f>
        <v>LIT</v>
      </c>
      <c r="E56" s="48">
        <f>results!D54</f>
        <v>100</v>
      </c>
      <c r="F56" s="26">
        <f>results!G54</f>
        <v>80.11</v>
      </c>
      <c r="G56" s="25">
        <f>results!H54</f>
        <v>86</v>
      </c>
      <c r="H56" s="25">
        <f>results!I54</f>
        <v>90</v>
      </c>
      <c r="I56" s="56">
        <f>results!K54</f>
        <v>107.505</v>
      </c>
      <c r="J56" s="56">
        <f>SUM(E56:I56)</f>
        <v>463.615</v>
      </c>
      <c r="K56" s="31"/>
    </row>
    <row r="57" spans="1:11" ht="13.5" customHeight="1">
      <c r="A57" s="133">
        <v>49</v>
      </c>
      <c r="B57" s="48">
        <f>data!A31</f>
        <v>33</v>
      </c>
      <c r="C57" s="59" t="str">
        <f>data!B31</f>
        <v>TURK Marino</v>
      </c>
      <c r="D57" s="48" t="str">
        <f>data!C31</f>
        <v>CRO</v>
      </c>
      <c r="E57" s="48">
        <f>results!D30</f>
        <v>80</v>
      </c>
      <c r="F57" s="26">
        <f>results!G30</f>
        <v>104.81</v>
      </c>
      <c r="G57" s="25">
        <f>results!H30</f>
        <v>84</v>
      </c>
      <c r="H57" s="25">
        <f>results!I30</f>
        <v>95</v>
      </c>
      <c r="I57" s="56">
        <f>results!K30</f>
        <v>99.10499999999999</v>
      </c>
      <c r="J57" s="56">
        <f>SUM(E57:I57)</f>
        <v>462.91499999999996</v>
      </c>
      <c r="K57" s="31"/>
    </row>
    <row r="58" spans="1:11" ht="13.5" customHeight="1">
      <c r="A58" s="133">
        <v>50</v>
      </c>
      <c r="B58" s="48">
        <f>data!A71</f>
        <v>93</v>
      </c>
      <c r="C58" s="59" t="str">
        <f>data!B71</f>
        <v>SINKEVICIUS Laurynas</v>
      </c>
      <c r="D58" s="48" t="str">
        <f>data!C71</f>
        <v>LIT</v>
      </c>
      <c r="E58" s="48">
        <f>results!D70</f>
        <v>95</v>
      </c>
      <c r="F58" s="26">
        <f>results!G70</f>
        <v>93.41</v>
      </c>
      <c r="G58" s="25">
        <f>results!H70</f>
        <v>94</v>
      </c>
      <c r="H58" s="25">
        <f>results!I70</f>
        <v>85</v>
      </c>
      <c r="I58" s="56">
        <f>results!K70</f>
        <v>94.935</v>
      </c>
      <c r="J58" s="56">
        <f>SUM(E58:I58)</f>
        <v>462.34499999999997</v>
      </c>
      <c r="K58" s="31"/>
    </row>
    <row r="59" spans="1:11" ht="13.5" customHeight="1">
      <c r="A59" s="133">
        <v>51</v>
      </c>
      <c r="B59" s="48">
        <f>data!A46</f>
        <v>53</v>
      </c>
      <c r="C59" s="59" t="str">
        <f>data!B46</f>
        <v>LINDQUIST Mathias</v>
      </c>
      <c r="D59" s="48" t="str">
        <f>data!C46</f>
        <v>SWE</v>
      </c>
      <c r="E59" s="48">
        <f>results!D45</f>
        <v>90</v>
      </c>
      <c r="F59" s="26">
        <f>results!G45</f>
        <v>105.81</v>
      </c>
      <c r="G59" s="25">
        <f>results!H45</f>
        <v>94</v>
      </c>
      <c r="H59" s="25">
        <f>results!I45</f>
        <v>70</v>
      </c>
      <c r="I59" s="56">
        <f>results!K45</f>
        <v>100.42500000000001</v>
      </c>
      <c r="J59" s="56">
        <f>SUM(E59:I59)</f>
        <v>460.235</v>
      </c>
      <c r="K59" s="31"/>
    </row>
    <row r="60" spans="1:11" ht="13.5" customHeight="1">
      <c r="A60" s="133">
        <v>52</v>
      </c>
      <c r="B60" s="48">
        <f>data!A64</f>
        <v>81</v>
      </c>
      <c r="C60" s="59" t="str">
        <f>data!B64</f>
        <v>MEINDL Harald</v>
      </c>
      <c r="D60" s="48" t="str">
        <f>data!C64</f>
        <v>AUT</v>
      </c>
      <c r="E60" s="48">
        <f>results!D63</f>
        <v>85</v>
      </c>
      <c r="F60" s="26">
        <f>results!G63</f>
        <v>100.3</v>
      </c>
      <c r="G60" s="25">
        <f>results!H63</f>
        <v>96</v>
      </c>
      <c r="H60" s="25">
        <f>results!I63</f>
        <v>90</v>
      </c>
      <c r="I60" s="56">
        <f>results!K63</f>
        <v>85.86</v>
      </c>
      <c r="J60" s="56">
        <f>SUM(E60:I60)</f>
        <v>457.16</v>
      </c>
      <c r="K60" s="31"/>
    </row>
    <row r="61" spans="1:11" ht="13.5" customHeight="1">
      <c r="A61" s="133">
        <v>53</v>
      </c>
      <c r="B61" s="48">
        <f>data!A84</f>
        <v>112</v>
      </c>
      <c r="C61" s="59" t="str">
        <f>data!B84</f>
        <v>STEVANOVIC Dusan</v>
      </c>
      <c r="D61" s="48" t="str">
        <f>data!C84</f>
        <v>SLO</v>
      </c>
      <c r="E61" s="48">
        <f>results!D83</f>
        <v>75</v>
      </c>
      <c r="F61" s="26">
        <f>results!G83</f>
        <v>99.99000000000001</v>
      </c>
      <c r="G61" s="25">
        <f>results!H83</f>
        <v>90</v>
      </c>
      <c r="H61" s="25">
        <f>results!I83</f>
        <v>85</v>
      </c>
      <c r="I61" s="56">
        <f>results!K83</f>
        <v>107.07</v>
      </c>
      <c r="J61" s="56">
        <f>SUM(E61:I61)</f>
        <v>457.06</v>
      </c>
      <c r="K61" s="31"/>
    </row>
    <row r="62" spans="1:11" ht="13.5" customHeight="1">
      <c r="A62" s="133">
        <v>54</v>
      </c>
      <c r="B62" s="48">
        <f>data!A58</f>
        <v>70</v>
      </c>
      <c r="C62" s="59" t="str">
        <f>data!B58</f>
        <v>HASSING Peter</v>
      </c>
      <c r="D62" s="48" t="str">
        <f>data!C58</f>
        <v>CHE</v>
      </c>
      <c r="E62" s="48">
        <f>results!D57</f>
        <v>90</v>
      </c>
      <c r="F62" s="26">
        <f>results!G57</f>
        <v>100.54</v>
      </c>
      <c r="G62" s="25">
        <f>results!H57</f>
        <v>94</v>
      </c>
      <c r="H62" s="25">
        <f>results!I57</f>
        <v>85</v>
      </c>
      <c r="I62" s="56">
        <f>results!K57</f>
        <v>83.145</v>
      </c>
      <c r="J62" s="56">
        <f>SUM(E62:I62)</f>
        <v>452.685</v>
      </c>
      <c r="K62" s="31"/>
    </row>
    <row r="63" spans="1:11" ht="13.5" customHeight="1">
      <c r="A63" s="133">
        <v>55</v>
      </c>
      <c r="B63" s="48">
        <f>data!A53</f>
        <v>65</v>
      </c>
      <c r="C63" s="59" t="str">
        <f>data!B53</f>
        <v>KARLSEN Rolf-Magne</v>
      </c>
      <c r="D63" s="48" t="str">
        <f>data!C53</f>
        <v>NOR</v>
      </c>
      <c r="E63" s="48">
        <f>results!D52</f>
        <v>90</v>
      </c>
      <c r="F63" s="26">
        <f>results!G52</f>
        <v>109.85</v>
      </c>
      <c r="G63" s="25">
        <f>results!H52</f>
        <v>84</v>
      </c>
      <c r="H63" s="25">
        <f>results!I52</f>
        <v>65</v>
      </c>
      <c r="I63" s="56">
        <f>results!K52</f>
        <v>102.96000000000001</v>
      </c>
      <c r="J63" s="56">
        <f>SUM(E63:I63)</f>
        <v>451.81000000000006</v>
      </c>
      <c r="K63" s="31"/>
    </row>
    <row r="64" spans="1:11" ht="13.5" customHeight="1">
      <c r="A64" s="133">
        <v>56</v>
      </c>
      <c r="B64" s="48">
        <f>data!A73</f>
        <v>95</v>
      </c>
      <c r="C64" s="59" t="str">
        <f>data!B73</f>
        <v>SOTENSEK Tomo</v>
      </c>
      <c r="D64" s="48" t="str">
        <f>data!C73</f>
        <v>SLO</v>
      </c>
      <c r="E64" s="48">
        <f>results!D72</f>
        <v>90</v>
      </c>
      <c r="F64" s="26">
        <f>results!G72</f>
        <v>103.03999999999999</v>
      </c>
      <c r="G64" s="25">
        <f>results!H72</f>
        <v>94</v>
      </c>
      <c r="H64" s="25">
        <f>results!I72</f>
        <v>55</v>
      </c>
      <c r="I64" s="56">
        <f>results!K72</f>
        <v>100.08</v>
      </c>
      <c r="J64" s="56">
        <f>SUM(E64:I64)</f>
        <v>442.11999999999995</v>
      </c>
      <c r="K64" s="31"/>
    </row>
    <row r="65" spans="1:11" ht="13.5" customHeight="1">
      <c r="A65" s="133">
        <v>57</v>
      </c>
      <c r="B65" s="48">
        <f>data!A56</f>
        <v>68</v>
      </c>
      <c r="C65" s="59" t="str">
        <f>data!B56</f>
        <v>GRUNIGER Freddi</v>
      </c>
      <c r="D65" s="48" t="str">
        <f>data!C56</f>
        <v>CHE</v>
      </c>
      <c r="E65" s="48">
        <f>results!D55</f>
        <v>90</v>
      </c>
      <c r="F65" s="26">
        <f>results!G55</f>
        <v>102.58</v>
      </c>
      <c r="G65" s="25">
        <f>results!H55</f>
        <v>84</v>
      </c>
      <c r="H65" s="25">
        <f>results!I55</f>
        <v>65</v>
      </c>
      <c r="I65" s="56">
        <f>results!K55</f>
        <v>98.77499999999999</v>
      </c>
      <c r="J65" s="56">
        <f>SUM(E65:I65)</f>
        <v>440.35499999999996</v>
      </c>
      <c r="K65" s="31"/>
    </row>
    <row r="66" spans="1:11" ht="13.5" customHeight="1">
      <c r="A66" s="133">
        <v>58</v>
      </c>
      <c r="B66" s="48">
        <f>data!A45</f>
        <v>52</v>
      </c>
      <c r="C66" s="59" t="str">
        <f>data!B45</f>
        <v>IWAI Takayasu</v>
      </c>
      <c r="D66" s="48" t="str">
        <f>data!C45</f>
        <v>JPN</v>
      </c>
      <c r="E66" s="48">
        <f>results!D44</f>
        <v>75</v>
      </c>
      <c r="F66" s="26">
        <f>results!G44</f>
        <v>102.53999999999999</v>
      </c>
      <c r="G66" s="25">
        <f>results!H44</f>
        <v>96</v>
      </c>
      <c r="H66" s="25">
        <f>results!I44</f>
        <v>65</v>
      </c>
      <c r="I66" s="56">
        <f>results!K44</f>
        <v>100.80000000000001</v>
      </c>
      <c r="J66" s="56">
        <f>SUM(E66:I66)</f>
        <v>439.34</v>
      </c>
      <c r="K66" s="31"/>
    </row>
    <row r="67" spans="1:11" ht="13.5" customHeight="1">
      <c r="A67" s="133">
        <v>59</v>
      </c>
      <c r="B67" s="48">
        <f>data!A69</f>
        <v>87</v>
      </c>
      <c r="C67" s="59" t="str">
        <f>data!B69</f>
        <v>KNEUBUCHLER Hans-Ueli</v>
      </c>
      <c r="D67" s="48" t="str">
        <f>data!C69</f>
        <v>CHE</v>
      </c>
      <c r="E67" s="48">
        <f>results!D68</f>
        <v>85</v>
      </c>
      <c r="F67" s="26">
        <f>results!G68</f>
        <v>106.33</v>
      </c>
      <c r="G67" s="25">
        <f>results!H68</f>
        <v>68</v>
      </c>
      <c r="H67" s="25">
        <f>results!I68</f>
        <v>80</v>
      </c>
      <c r="I67" s="56">
        <f>results!K68</f>
        <v>98.23499999999999</v>
      </c>
      <c r="J67" s="56">
        <f>SUM(E67:I67)</f>
        <v>437.56499999999994</v>
      </c>
      <c r="K67" s="31"/>
    </row>
    <row r="68" spans="1:11" ht="13.5" customHeight="1">
      <c r="A68" s="133">
        <v>60</v>
      </c>
      <c r="B68" s="48">
        <f>data!A51</f>
        <v>63</v>
      </c>
      <c r="C68" s="59" t="str">
        <f>data!B51</f>
        <v>BAQUE Rafael</v>
      </c>
      <c r="D68" s="48" t="str">
        <f>data!C51</f>
        <v>ESP</v>
      </c>
      <c r="E68" s="48">
        <f>results!D50</f>
        <v>85</v>
      </c>
      <c r="F68" s="26">
        <f>results!G50</f>
        <v>95.47</v>
      </c>
      <c r="G68" s="25">
        <f>results!H50</f>
        <v>76</v>
      </c>
      <c r="H68" s="25">
        <f>results!I50</f>
        <v>65</v>
      </c>
      <c r="I68" s="56">
        <f>results!K50</f>
        <v>113.64000000000001</v>
      </c>
      <c r="J68" s="56">
        <f>SUM(E68:I68)</f>
        <v>435.11</v>
      </c>
      <c r="K68" s="31"/>
    </row>
    <row r="69" spans="1:11" ht="13.5" customHeight="1">
      <c r="A69" s="133">
        <v>61</v>
      </c>
      <c r="B69" s="48">
        <f>data!A44</f>
        <v>51</v>
      </c>
      <c r="C69" s="59" t="str">
        <f>data!B44</f>
        <v>BLASCO Francisco</v>
      </c>
      <c r="D69" s="48" t="str">
        <f>data!C44</f>
        <v>ESP</v>
      </c>
      <c r="E69" s="48">
        <f>results!D43</f>
        <v>60</v>
      </c>
      <c r="F69" s="26">
        <f>results!G43</f>
        <v>84.30000000000001</v>
      </c>
      <c r="G69" s="25">
        <f>results!H43</f>
        <v>84</v>
      </c>
      <c r="H69" s="25">
        <f>results!I43</f>
        <v>85</v>
      </c>
      <c r="I69" s="56">
        <f>results!K43</f>
        <v>108.93</v>
      </c>
      <c r="J69" s="56">
        <f>SUM(E69:I69)</f>
        <v>422.23</v>
      </c>
      <c r="K69" s="31"/>
    </row>
    <row r="70" spans="1:11" ht="13.5" customHeight="1">
      <c r="A70" s="133">
        <v>62</v>
      </c>
      <c r="B70" s="48">
        <f>data!A36</f>
        <v>38</v>
      </c>
      <c r="C70" s="59" t="str">
        <f>data!B36</f>
        <v>MINOUX Christophe</v>
      </c>
      <c r="D70" s="48" t="str">
        <f>data!C36</f>
        <v>FRA</v>
      </c>
      <c r="E70" s="48">
        <f>results!D35</f>
        <v>75</v>
      </c>
      <c r="F70" s="26">
        <f>results!G35</f>
        <v>75.56</v>
      </c>
      <c r="G70" s="25">
        <f>results!H35</f>
        <v>90</v>
      </c>
      <c r="H70" s="25">
        <f>results!I35</f>
        <v>80</v>
      </c>
      <c r="I70" s="56">
        <f>results!K35</f>
        <v>89.865</v>
      </c>
      <c r="J70" s="56">
        <f>SUM(E70:I70)</f>
        <v>410.425</v>
      </c>
      <c r="K70" s="31"/>
    </row>
    <row r="71" spans="1:11" ht="13.5" customHeight="1">
      <c r="A71" s="133">
        <v>63</v>
      </c>
      <c r="B71" s="48">
        <f>data!A74</f>
        <v>96</v>
      </c>
      <c r="C71" s="59" t="str">
        <f>data!B74</f>
        <v>POJE Dragan</v>
      </c>
      <c r="D71" s="48" t="str">
        <f>data!C74</f>
        <v>CRO</v>
      </c>
      <c r="E71" s="48">
        <f>results!D73</f>
        <v>55</v>
      </c>
      <c r="F71" s="26">
        <f>results!G73</f>
        <v>89.17</v>
      </c>
      <c r="G71" s="25">
        <f>results!H73</f>
        <v>80</v>
      </c>
      <c r="H71" s="25">
        <f>results!I73</f>
        <v>80</v>
      </c>
      <c r="I71" s="56">
        <f>results!K73</f>
        <v>102.555</v>
      </c>
      <c r="J71" s="56">
        <f>SUM(E71:I71)</f>
        <v>406.725</v>
      </c>
      <c r="K71" s="31"/>
    </row>
    <row r="72" spans="1:11" ht="13.5" customHeight="1">
      <c r="A72" s="133">
        <v>64</v>
      </c>
      <c r="B72" s="48">
        <f>data!A48</f>
        <v>55</v>
      </c>
      <c r="C72" s="59" t="str">
        <f>data!B48</f>
        <v>VAITOSKA Pranas</v>
      </c>
      <c r="D72" s="48" t="str">
        <f>data!C48</f>
        <v>LIT</v>
      </c>
      <c r="E72" s="48">
        <f>results!D47</f>
        <v>85</v>
      </c>
      <c r="F72" s="26">
        <f>results!G47</f>
        <v>86.13</v>
      </c>
      <c r="G72" s="25">
        <f>results!H47</f>
        <v>80</v>
      </c>
      <c r="H72" s="25">
        <f>results!I47</f>
        <v>50</v>
      </c>
      <c r="I72" s="56">
        <f>results!K47</f>
        <v>89.28</v>
      </c>
      <c r="J72" s="56">
        <f>SUM(E72:I72)</f>
        <v>390.40999999999997</v>
      </c>
      <c r="K72" s="31"/>
    </row>
    <row r="73" spans="1:11" ht="13.5" customHeight="1">
      <c r="A73" s="133">
        <v>65</v>
      </c>
      <c r="B73" s="48">
        <f>data!A50</f>
        <v>62</v>
      </c>
      <c r="C73" s="59" t="str">
        <f>data!B50</f>
        <v>ZORKO Bruno</v>
      </c>
      <c r="D73" s="48" t="str">
        <f>data!C50</f>
        <v>SLO</v>
      </c>
      <c r="E73" s="48">
        <f>results!D49</f>
        <v>80</v>
      </c>
      <c r="F73" s="26">
        <f>results!G49</f>
        <v>104.35</v>
      </c>
      <c r="G73" s="25">
        <f>results!H49</f>
        <v>88</v>
      </c>
      <c r="H73" s="25">
        <f>results!I49</f>
        <v>55</v>
      </c>
      <c r="I73" s="56">
        <f>results!K49</f>
        <v>61.800000000000004</v>
      </c>
      <c r="J73" s="56">
        <f>SUM(E73:I73)</f>
        <v>389.15000000000003</v>
      </c>
      <c r="K73" s="31"/>
    </row>
    <row r="74" spans="1:11" ht="13.5" customHeight="1">
      <c r="A74" s="133">
        <v>66</v>
      </c>
      <c r="B74" s="48">
        <f>data!A15</f>
        <v>7</v>
      </c>
      <c r="C74" s="59" t="str">
        <f>data!B15</f>
        <v>GATTERMAIER Werner</v>
      </c>
      <c r="D74" s="48" t="str">
        <f>data!C15</f>
        <v>AUT</v>
      </c>
      <c r="E74" s="48">
        <f>results!D14</f>
        <v>100</v>
      </c>
      <c r="F74" s="26">
        <f>results!G14</f>
        <v>95.61</v>
      </c>
      <c r="G74" s="25">
        <f>results!H14</f>
        <v>84</v>
      </c>
      <c r="H74" s="25">
        <f>results!I14</f>
        <v>90</v>
      </c>
      <c r="I74" s="56">
        <f>results!K14</f>
        <v>0</v>
      </c>
      <c r="J74" s="56">
        <f>SUM(E74:I74)</f>
        <v>369.61</v>
      </c>
      <c r="K74" s="31"/>
    </row>
    <row r="75" spans="1:11" ht="13.5" customHeight="1">
      <c r="A75" s="133">
        <v>67</v>
      </c>
      <c r="B75" s="48">
        <f>data!A86</f>
        <v>114</v>
      </c>
      <c r="C75" s="59" t="str">
        <f>data!B86</f>
        <v>MEINDL Gerhard</v>
      </c>
      <c r="D75" s="48" t="str">
        <f>data!C86</f>
        <v>AUT</v>
      </c>
      <c r="E75" s="48">
        <f>results!D85</f>
        <v>95</v>
      </c>
      <c r="F75" s="26">
        <f>results!G85</f>
        <v>101.00999999999999</v>
      </c>
      <c r="G75" s="25">
        <f>results!H85</f>
        <v>86</v>
      </c>
      <c r="H75" s="25">
        <f>results!I85</f>
        <v>75</v>
      </c>
      <c r="I75" s="56">
        <f>results!K85</f>
        <v>0</v>
      </c>
      <c r="J75" s="56">
        <f>SUM(E75:I75)</f>
        <v>357.01</v>
      </c>
      <c r="K75" s="31"/>
    </row>
    <row r="76" spans="1:11" ht="13.5" customHeight="1">
      <c r="A76" s="133">
        <v>68</v>
      </c>
      <c r="B76" s="48">
        <f>data!A19</f>
        <v>16</v>
      </c>
      <c r="C76" s="59" t="str">
        <f>data!B19</f>
        <v>WATERS John</v>
      </c>
      <c r="D76" s="48" t="str">
        <f>data!C19</f>
        <v>AUS</v>
      </c>
      <c r="E76" s="48">
        <f>results!D18</f>
        <v>70</v>
      </c>
      <c r="F76" s="26">
        <f>results!G18</f>
        <v>110.25</v>
      </c>
      <c r="G76" s="25">
        <f>results!H18</f>
        <v>92</v>
      </c>
      <c r="H76" s="25">
        <f>results!I18</f>
        <v>75</v>
      </c>
      <c r="I76" s="56">
        <f>results!K18</f>
        <v>0</v>
      </c>
      <c r="J76" s="56">
        <f>SUM(E76:I76)</f>
        <v>347.25</v>
      </c>
      <c r="K76" s="31"/>
    </row>
    <row r="77" spans="1:11" ht="13.5" customHeight="1">
      <c r="A77" s="133">
        <v>69</v>
      </c>
      <c r="B77" s="48">
        <f>data!A11</f>
        <v>3</v>
      </c>
      <c r="C77" s="59" t="str">
        <f>data!B11</f>
        <v>PAGANI Edorado</v>
      </c>
      <c r="D77" s="48" t="str">
        <f>data!C11</f>
        <v>ITA</v>
      </c>
      <c r="E77" s="48">
        <f>results!D10</f>
        <v>20</v>
      </c>
      <c r="F77" s="26">
        <f>results!G10</f>
        <v>109.78</v>
      </c>
      <c r="G77" s="25">
        <f>results!H10</f>
        <v>80</v>
      </c>
      <c r="H77" s="25">
        <f>results!I10</f>
        <v>45</v>
      </c>
      <c r="I77" s="56">
        <f>results!K10</f>
        <v>81.91499999999999</v>
      </c>
      <c r="J77" s="56">
        <f>SUM(E77:I77)</f>
        <v>336.695</v>
      </c>
      <c r="K77" s="31"/>
    </row>
    <row r="78" spans="1:11" ht="13.5" customHeight="1">
      <c r="A78" s="133">
        <v>70</v>
      </c>
      <c r="B78" s="48">
        <f>data!A59</f>
        <v>76</v>
      </c>
      <c r="C78" s="59" t="str">
        <f>data!B59</f>
        <v>CAILLAU Pierre</v>
      </c>
      <c r="D78" s="48" t="str">
        <f>data!C59</f>
        <v>FRA</v>
      </c>
      <c r="E78" s="48">
        <f>results!D58</f>
        <v>60</v>
      </c>
      <c r="F78" s="26">
        <f>results!G58</f>
        <v>77.16999999999999</v>
      </c>
      <c r="G78" s="25">
        <f>results!H58</f>
        <v>60</v>
      </c>
      <c r="H78" s="25">
        <f>results!I58</f>
        <v>55</v>
      </c>
      <c r="I78" s="56">
        <f>results!K58</f>
        <v>83.88</v>
      </c>
      <c r="J78" s="56">
        <f>SUM(E78:I78)</f>
        <v>336.04999999999995</v>
      </c>
      <c r="K78" s="31"/>
    </row>
    <row r="79" spans="1:11" ht="13.5" customHeight="1">
      <c r="A79" s="133">
        <v>71</v>
      </c>
      <c r="B79" s="48">
        <f>data!A66</f>
        <v>83</v>
      </c>
      <c r="C79" s="59" t="str">
        <f>data!B66</f>
        <v>PUIGVI Juan</v>
      </c>
      <c r="D79" s="48" t="str">
        <f>data!C66</f>
        <v>ESP</v>
      </c>
      <c r="E79" s="48">
        <f>results!D65</f>
        <v>25</v>
      </c>
      <c r="F79" s="26">
        <f>results!G65</f>
        <v>79.47</v>
      </c>
      <c r="G79" s="25">
        <f>results!H65</f>
        <v>62</v>
      </c>
      <c r="H79" s="25">
        <f>results!I65</f>
        <v>45</v>
      </c>
      <c r="I79" s="56">
        <f>results!K65</f>
        <v>94.605</v>
      </c>
      <c r="J79" s="56">
        <f>SUM(E79:I79)</f>
        <v>306.075</v>
      </c>
      <c r="K79" s="31"/>
    </row>
    <row r="80" spans="1:11" ht="13.5" customHeight="1">
      <c r="A80" s="133">
        <v>72</v>
      </c>
      <c r="B80" s="48">
        <f>data!A28</f>
        <v>25</v>
      </c>
      <c r="C80" s="59" t="str">
        <f>data!B28</f>
        <v>CASALS Jorge</v>
      </c>
      <c r="D80" s="48" t="str">
        <f>data!C28</f>
        <v>ESP</v>
      </c>
      <c r="E80" s="48">
        <f>results!D27</f>
        <v>0</v>
      </c>
      <c r="F80" s="26">
        <f>results!G27</f>
        <v>65.55</v>
      </c>
      <c r="G80" s="25">
        <f>results!H27</f>
        <v>66</v>
      </c>
      <c r="H80" s="25">
        <f>results!I27</f>
        <v>45</v>
      </c>
      <c r="I80" s="56">
        <f>results!K27</f>
        <v>111.99</v>
      </c>
      <c r="J80" s="56">
        <f>SUM(E80:I80)</f>
        <v>288.54</v>
      </c>
      <c r="K80" s="31"/>
    </row>
    <row r="81" spans="1:11" ht="13.5" customHeight="1">
      <c r="A81" s="133">
        <v>73</v>
      </c>
      <c r="B81" s="48">
        <f>data!A85</f>
        <v>113</v>
      </c>
      <c r="C81" s="59" t="str">
        <f>data!B85</f>
        <v>CRTIZ Manuel</v>
      </c>
      <c r="D81" s="48" t="str">
        <f>data!C85</f>
        <v>ESP</v>
      </c>
      <c r="E81" s="48">
        <f>results!D84</f>
        <v>0</v>
      </c>
      <c r="F81" s="26">
        <f>results!G84</f>
        <v>67.99</v>
      </c>
      <c r="G81" s="25">
        <f>results!H84</f>
        <v>70</v>
      </c>
      <c r="H81" s="25">
        <f>results!I84</f>
        <v>40</v>
      </c>
      <c r="I81" s="56">
        <f>results!K84</f>
        <v>104.43</v>
      </c>
      <c r="J81" s="56">
        <f>SUM(E81:I81)</f>
        <v>282.42</v>
      </c>
      <c r="K81" s="31"/>
    </row>
    <row r="82" spans="1:11" ht="13.5" customHeight="1">
      <c r="A82" s="133">
        <v>74</v>
      </c>
      <c r="B82" s="48">
        <f>data!A26</f>
        <v>23</v>
      </c>
      <c r="C82" s="59" t="str">
        <f>data!B26</f>
        <v>COREY Heath</v>
      </c>
      <c r="D82" s="48" t="str">
        <f>data!C26</f>
        <v>AUS</v>
      </c>
      <c r="E82" s="48">
        <f>results!D25</f>
        <v>0</v>
      </c>
      <c r="F82" s="26">
        <f>results!G25</f>
        <v>95.1</v>
      </c>
      <c r="G82" s="25">
        <f>results!H25</f>
        <v>78</v>
      </c>
      <c r="H82" s="25">
        <f>results!I25</f>
        <v>65</v>
      </c>
      <c r="I82" s="56">
        <f>results!K25</f>
        <v>0</v>
      </c>
      <c r="J82" s="56">
        <f>SUM(E82:I82)</f>
        <v>238.1</v>
      </c>
      <c r="K82" s="31"/>
    </row>
    <row r="83" spans="1:11" ht="13.5" customHeight="1">
      <c r="A83" s="133">
        <v>75</v>
      </c>
      <c r="B83" s="48">
        <f>data!A17</f>
        <v>9</v>
      </c>
      <c r="C83" s="59" t="str">
        <f>data!B17</f>
        <v>OHATA Naoaki</v>
      </c>
      <c r="D83" s="48" t="str">
        <f>data!C17</f>
        <v>JPN</v>
      </c>
      <c r="E83" s="48">
        <f>results!D16</f>
        <v>0</v>
      </c>
      <c r="F83" s="26">
        <f>results!G16</f>
        <v>86.86</v>
      </c>
      <c r="G83" s="25">
        <f>results!H16</f>
        <v>0</v>
      </c>
      <c r="H83" s="25">
        <f>results!I16</f>
        <v>0</v>
      </c>
      <c r="I83" s="56">
        <f>results!K16</f>
        <v>109.59</v>
      </c>
      <c r="J83" s="56">
        <f>SUM(E83:I83)</f>
        <v>196.45</v>
      </c>
      <c r="K83" s="31"/>
    </row>
    <row r="84" spans="1:11" ht="13.5" customHeight="1">
      <c r="A84" s="133">
        <v>76</v>
      </c>
      <c r="B84" s="48">
        <f>data!A9</f>
        <v>1</v>
      </c>
      <c r="C84" s="59" t="str">
        <f>data!B9</f>
        <v>HOWLETT Colin</v>
      </c>
      <c r="D84" s="48" t="str">
        <f>data!C9</f>
        <v>GBR</v>
      </c>
      <c r="E84" s="48">
        <f>results!D8</f>
        <v>0</v>
      </c>
      <c r="F84" s="26">
        <f>results!G8</f>
        <v>92.27000000000001</v>
      </c>
      <c r="G84" s="25">
        <f>results!H8</f>
        <v>0</v>
      </c>
      <c r="H84" s="25">
        <f>results!I8</f>
        <v>0</v>
      </c>
      <c r="I84" s="56">
        <f>results!K8</f>
        <v>101.805</v>
      </c>
      <c r="J84" s="56">
        <f>SUM(E84:I84)</f>
        <v>194.07500000000002</v>
      </c>
      <c r="K84" s="31"/>
    </row>
    <row r="85" spans="1:11" ht="13.5" customHeight="1">
      <c r="A85" s="133">
        <v>77</v>
      </c>
      <c r="B85" s="48">
        <f>data!A62</f>
        <v>79</v>
      </c>
      <c r="C85" s="59" t="str">
        <f>data!B62</f>
        <v>MILLER Andy</v>
      </c>
      <c r="D85" s="48" t="str">
        <f>data!C62</f>
        <v>GBR</v>
      </c>
      <c r="E85" s="48">
        <f>results!D61</f>
        <v>0</v>
      </c>
      <c r="F85" s="26">
        <f>results!G61</f>
        <v>85.81</v>
      </c>
      <c r="G85" s="25">
        <f>results!H61</f>
        <v>0</v>
      </c>
      <c r="H85" s="25">
        <f>results!I61</f>
        <v>0</v>
      </c>
      <c r="I85" s="56">
        <f>results!K61</f>
        <v>101.715</v>
      </c>
      <c r="J85" s="56">
        <f>SUM(E85:I85)</f>
        <v>187.525</v>
      </c>
      <c r="K85" s="31"/>
    </row>
    <row r="86" spans="1:11" ht="13.5" customHeight="1">
      <c r="A86" s="133">
        <v>78</v>
      </c>
      <c r="B86" s="48">
        <f>data!A83</f>
        <v>111</v>
      </c>
      <c r="C86" s="59" t="str">
        <f>data!B83</f>
        <v>THAIN Peter</v>
      </c>
      <c r="D86" s="48" t="str">
        <f>data!C83</f>
        <v>GBR</v>
      </c>
      <c r="E86" s="48">
        <f>results!D82</f>
        <v>0</v>
      </c>
      <c r="F86" s="26">
        <f>results!G82</f>
        <v>117.92</v>
      </c>
      <c r="G86" s="25">
        <f>results!H82</f>
        <v>0</v>
      </c>
      <c r="H86" s="25">
        <f>results!I82</f>
        <v>0</v>
      </c>
      <c r="I86" s="56">
        <f>results!K82</f>
        <v>0</v>
      </c>
      <c r="J86" s="56">
        <f>SUM(E86:I86)</f>
        <v>117.92</v>
      </c>
      <c r="K86" s="31"/>
    </row>
    <row r="87" spans="1:11" ht="13.5" customHeight="1">
      <c r="A87" s="133">
        <v>79</v>
      </c>
      <c r="B87" s="48">
        <f>data!A18</f>
        <v>10</v>
      </c>
      <c r="C87" s="59" t="str">
        <f>data!B18</f>
        <v>BALLES Otmar</v>
      </c>
      <c r="D87" s="48" t="str">
        <f>data!C18</f>
        <v>GER</v>
      </c>
      <c r="E87" s="48">
        <f>results!D17</f>
        <v>0</v>
      </c>
      <c r="F87" s="26">
        <f>results!G17</f>
        <v>0</v>
      </c>
      <c r="G87" s="25">
        <f>results!H17</f>
        <v>0</v>
      </c>
      <c r="H87" s="25">
        <f>results!I17</f>
        <v>0</v>
      </c>
      <c r="I87" s="56">
        <f>results!K17</f>
        <v>0</v>
      </c>
      <c r="J87" s="56">
        <f>SUM(E87:I87)</f>
        <v>0</v>
      </c>
      <c r="K87" s="31"/>
    </row>
    <row r="88" spans="2:10" ht="10.5" customHeight="1">
      <c r="B88" s="35"/>
      <c r="G88" s="35"/>
      <c r="H88" s="35"/>
      <c r="I88" s="41"/>
      <c r="J88" s="41"/>
    </row>
    <row r="89" spans="2:10" ht="10.5" customHeight="1">
      <c r="B89" s="36" t="s">
        <v>43</v>
      </c>
      <c r="C89" s="36"/>
      <c r="G89" s="35"/>
      <c r="H89" s="35"/>
      <c r="I89" s="124" t="s">
        <v>44</v>
      </c>
      <c r="J89" s="124"/>
    </row>
    <row r="90" spans="2:10" ht="10.5" customHeight="1">
      <c r="B90" s="43" t="s">
        <v>45</v>
      </c>
      <c r="C90" s="40"/>
      <c r="G90" s="35"/>
      <c r="H90" s="35"/>
      <c r="I90" s="123" t="s">
        <v>194</v>
      </c>
      <c r="J90" s="123"/>
    </row>
    <row r="91" ht="10.5" customHeight="1"/>
    <row r="92" spans="3:10" ht="10.5" customHeight="1">
      <c r="C92" s="35"/>
      <c r="I92" s="125"/>
      <c r="J92" s="125"/>
    </row>
    <row r="93" spans="3:10" ht="10.5" customHeight="1">
      <c r="C93" s="43"/>
      <c r="I93" s="123"/>
      <c r="J93" s="123"/>
    </row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</sheetData>
  <mergeCells count="9">
    <mergeCell ref="I93:J93"/>
    <mergeCell ref="I92:J92"/>
    <mergeCell ref="I89:J89"/>
    <mergeCell ref="I90:J90"/>
    <mergeCell ref="B1:J1"/>
    <mergeCell ref="A5:E5"/>
    <mergeCell ref="F4:J4"/>
    <mergeCell ref="A2:J2"/>
    <mergeCell ref="A3:J3"/>
  </mergeCells>
  <conditionalFormatting sqref="J9:J87">
    <cfRule type="cellIs" priority="1" dxfId="2" operator="greaterThanOrEqual" stopIfTrue="1">
      <formula>568.835</formula>
    </cfRule>
  </conditionalFormatting>
  <printOptions/>
  <pageMargins left="1.1811023622047245" right="0.1968503937007874" top="0.7874015748031497" bottom="0.7874015748031497" header="0.5118110236220472" footer="0.5118110236220472"/>
  <pageSetup fitToHeight="2" horizontalDpi="300" verticalDpi="3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43"/>
  <dimension ref="A1:AC68"/>
  <sheetViews>
    <sheetView workbookViewId="0" topLeftCell="A1">
      <selection activeCell="D49" sqref="D49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11.75390625" style="0" customWidth="1"/>
    <col min="5" max="7" width="9.75390625" style="0" customWidth="1"/>
    <col min="8" max="8" width="8.75390625" style="0" customWidth="1"/>
    <col min="9" max="9" width="5.75390625" style="0" customWidth="1"/>
    <col min="10" max="10" width="7.875" style="0" customWidth="1"/>
    <col min="11" max="11" width="8.00390625" style="0" customWidth="1"/>
    <col min="12" max="15" width="6.75390625" style="0" customWidth="1"/>
    <col min="16" max="16" width="14.875" style="0" bestFit="1" customWidth="1"/>
  </cols>
  <sheetData>
    <row r="1" spans="2:8" ht="15" customHeight="1">
      <c r="B1" s="102"/>
      <c r="C1" s="102"/>
      <c r="D1" s="102"/>
      <c r="E1" s="102"/>
      <c r="F1" s="102"/>
      <c r="G1" s="102"/>
      <c r="H1" s="14"/>
    </row>
    <row r="2" spans="2:10" ht="12" customHeight="1">
      <c r="B2" s="121" t="s">
        <v>75</v>
      </c>
      <c r="C2" s="121"/>
      <c r="D2" s="121"/>
      <c r="E2" s="121"/>
      <c r="F2" s="121"/>
      <c r="G2" s="121"/>
      <c r="H2" s="121"/>
      <c r="I2" s="15"/>
      <c r="J2" s="15"/>
    </row>
    <row r="3" spans="2:10" ht="12" customHeight="1">
      <c r="B3" s="104" t="s">
        <v>171</v>
      </c>
      <c r="C3" s="104"/>
      <c r="D3" s="104"/>
      <c r="E3" s="104"/>
      <c r="F3" s="104"/>
      <c r="G3" s="104"/>
      <c r="H3" s="104"/>
      <c r="I3" s="16"/>
      <c r="J3" s="16"/>
    </row>
    <row r="4" spans="2:10" ht="15.75" customHeight="1">
      <c r="B4" s="1"/>
      <c r="C4" s="17"/>
      <c r="D4" s="122"/>
      <c r="E4" s="122"/>
      <c r="F4" s="122"/>
      <c r="G4" s="122"/>
      <c r="H4" s="17"/>
      <c r="I4" s="16"/>
      <c r="J4" s="16"/>
    </row>
    <row r="5" spans="1:10" ht="18" customHeight="1">
      <c r="A5" s="46"/>
      <c r="B5" s="46"/>
      <c r="C5" s="46"/>
      <c r="D5" s="126" t="s">
        <v>52</v>
      </c>
      <c r="E5" s="126"/>
      <c r="F5" s="126"/>
      <c r="G5" s="126"/>
      <c r="H5" s="126"/>
      <c r="I5" s="16"/>
      <c r="J5" s="16"/>
    </row>
    <row r="6" spans="1:10" ht="18" customHeight="1">
      <c r="A6" s="130" t="s">
        <v>180</v>
      </c>
      <c r="B6" s="130"/>
      <c r="C6" s="130"/>
      <c r="D6" s="130"/>
      <c r="E6" s="130"/>
      <c r="F6" s="47"/>
      <c r="G6" s="45"/>
      <c r="H6" s="45" t="s">
        <v>46</v>
      </c>
      <c r="I6" s="16"/>
      <c r="J6" s="16"/>
    </row>
    <row r="7" spans="1:9" ht="24" customHeight="1">
      <c r="A7" s="19" t="s">
        <v>57</v>
      </c>
      <c r="B7" s="19" t="s">
        <v>1</v>
      </c>
      <c r="C7" s="19" t="s">
        <v>77</v>
      </c>
      <c r="D7" s="19" t="s">
        <v>78</v>
      </c>
      <c r="E7" s="19" t="s">
        <v>4</v>
      </c>
      <c r="F7" s="19" t="s">
        <v>5</v>
      </c>
      <c r="G7" s="19" t="s">
        <v>58</v>
      </c>
      <c r="H7" s="19" t="s">
        <v>59</v>
      </c>
      <c r="I7" s="20"/>
    </row>
    <row r="8" spans="1:15" ht="9" customHeight="1">
      <c r="A8" s="21"/>
      <c r="B8" s="21"/>
      <c r="C8" s="22"/>
      <c r="D8" s="22"/>
      <c r="E8" s="21"/>
      <c r="F8" s="21"/>
      <c r="G8" s="21"/>
      <c r="H8" s="23"/>
      <c r="I8" s="23"/>
      <c r="O8" s="24"/>
    </row>
    <row r="9" spans="1:29" ht="19.5" customHeight="1">
      <c r="A9" s="35">
        <v>1</v>
      </c>
      <c r="B9" s="48">
        <f>data!A41</f>
        <v>48</v>
      </c>
      <c r="C9" s="90" t="str">
        <f>data!B41</f>
        <v>LEXA Tomas</v>
      </c>
      <c r="D9" s="91" t="str">
        <f>data!C41</f>
        <v>CZE</v>
      </c>
      <c r="E9" s="92">
        <f>data!N41</f>
        <v>78.71</v>
      </c>
      <c r="F9" s="92">
        <f>data!O41</f>
        <v>75.84</v>
      </c>
      <c r="G9" s="92">
        <f aca="true" t="shared" si="0" ref="G9:G40">SUM(E9:F9)</f>
        <v>154.55</v>
      </c>
      <c r="H9" s="92">
        <v>85.07</v>
      </c>
      <c r="I9" s="27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9.5" customHeight="1">
      <c r="A10" s="35">
        <v>2</v>
      </c>
      <c r="B10" s="48">
        <f>data!A49</f>
        <v>61</v>
      </c>
      <c r="C10" s="90" t="str">
        <f>data!B49</f>
        <v>LEXA Patrik</v>
      </c>
      <c r="D10" s="91" t="str">
        <f>data!C49</f>
        <v>CZE</v>
      </c>
      <c r="E10" s="92">
        <f>data!N49</f>
        <v>80.47</v>
      </c>
      <c r="F10" s="92">
        <f>data!O49</f>
        <v>78.03</v>
      </c>
      <c r="G10" s="92">
        <f t="shared" si="0"/>
        <v>158.5</v>
      </c>
      <c r="H10" s="92">
        <v>81.66</v>
      </c>
      <c r="I10" s="27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9.5" customHeight="1">
      <c r="A11" s="35">
        <v>3</v>
      </c>
      <c r="B11" s="48">
        <f>data!A77</f>
        <v>99</v>
      </c>
      <c r="C11" s="90" t="str">
        <f>data!B77</f>
        <v>KREJCI Miloslav</v>
      </c>
      <c r="D11" s="91" t="str">
        <f>data!C77</f>
        <v>CZE</v>
      </c>
      <c r="E11" s="92">
        <f>data!N77</f>
        <v>82.42</v>
      </c>
      <c r="F11" s="92">
        <f>data!O77</f>
        <v>79.62</v>
      </c>
      <c r="G11" s="92">
        <f t="shared" si="0"/>
        <v>162.04000000000002</v>
      </c>
      <c r="H11" s="92">
        <v>81</v>
      </c>
      <c r="I11" s="27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3.5" customHeight="1">
      <c r="A12" s="35">
        <v>4</v>
      </c>
      <c r="B12" s="48">
        <f>data!A80</f>
        <v>108</v>
      </c>
      <c r="C12" s="50" t="str">
        <f>data!B80</f>
        <v>NAGEL Jens</v>
      </c>
      <c r="D12" s="51" t="str">
        <f>data!C80</f>
        <v>GER</v>
      </c>
      <c r="E12" s="26">
        <f>data!N80</f>
        <v>79.33</v>
      </c>
      <c r="F12" s="26">
        <f>data!O80</f>
        <v>77.91</v>
      </c>
      <c r="G12" s="26">
        <f t="shared" si="0"/>
        <v>157.24</v>
      </c>
      <c r="H12" s="26">
        <v>80.8</v>
      </c>
      <c r="I12" s="27"/>
      <c r="O12" s="2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3.5" customHeight="1">
      <c r="A13" s="35">
        <v>5</v>
      </c>
      <c r="B13" s="48">
        <f>data!A40</f>
        <v>47</v>
      </c>
      <c r="C13" s="50" t="str">
        <f>data!B40</f>
        <v>MICHALIK Karol</v>
      </c>
      <c r="D13" s="51" t="str">
        <f>data!C40</f>
        <v>SVK</v>
      </c>
      <c r="E13" s="26">
        <f>data!N40</f>
        <v>79.18</v>
      </c>
      <c r="F13" s="26">
        <f>data!O40</f>
        <v>78.25</v>
      </c>
      <c r="G13" s="26">
        <f t="shared" si="0"/>
        <v>157.43</v>
      </c>
      <c r="H13" s="26">
        <v>78.46</v>
      </c>
      <c r="I13" s="27"/>
      <c r="O13" s="2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3.5" customHeight="1">
      <c r="A14" s="35">
        <v>6</v>
      </c>
      <c r="B14" s="48">
        <f>data!A79</f>
        <v>107</v>
      </c>
      <c r="C14" s="50" t="str">
        <f>data!B79</f>
        <v>MITTEL Henry</v>
      </c>
      <c r="D14" s="51" t="str">
        <f>data!C79</f>
        <v>USA</v>
      </c>
      <c r="E14" s="26">
        <f>data!N79</f>
        <v>82.4</v>
      </c>
      <c r="F14" s="26">
        <f>data!O79</f>
        <v>74.06</v>
      </c>
      <c r="G14" s="26">
        <f t="shared" si="0"/>
        <v>156.46</v>
      </c>
      <c r="H14" s="26">
        <v>78.19</v>
      </c>
      <c r="I14" s="27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3.5" customHeight="1">
      <c r="A15" s="35">
        <v>7</v>
      </c>
      <c r="B15" s="48">
        <f>data!A54</f>
        <v>66</v>
      </c>
      <c r="C15" s="50" t="str">
        <f>data!B54</f>
        <v>VISSER Wibold</v>
      </c>
      <c r="D15" s="51" t="str">
        <f>data!C54</f>
        <v>GER</v>
      </c>
      <c r="E15" s="26">
        <f>data!N54</f>
        <v>78.18</v>
      </c>
      <c r="F15" s="26">
        <f>data!O54</f>
        <v>73.17</v>
      </c>
      <c r="G15" s="26">
        <f t="shared" si="0"/>
        <v>151.35000000000002</v>
      </c>
      <c r="H15" s="26">
        <v>75.27</v>
      </c>
      <c r="I15" s="27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3.5" customHeight="1">
      <c r="A16" s="35">
        <v>8</v>
      </c>
      <c r="B16" s="48">
        <f>data!A60</f>
        <v>77</v>
      </c>
      <c r="C16" s="50" t="str">
        <f>data!B60</f>
        <v>KLAUSLER Markus</v>
      </c>
      <c r="D16" s="51" t="str">
        <f>data!C60</f>
        <v>CHE</v>
      </c>
      <c r="E16" s="26">
        <f>data!N60</f>
        <v>80.39</v>
      </c>
      <c r="F16" s="26">
        <f>data!O60</f>
        <v>74.99</v>
      </c>
      <c r="G16" s="26">
        <f t="shared" si="0"/>
        <v>155.38</v>
      </c>
      <c r="H16" s="26">
        <v>73.39</v>
      </c>
      <c r="I16" s="27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3.5" customHeight="1">
      <c r="A17" s="35">
        <v>9</v>
      </c>
      <c r="B17" s="48">
        <f>data!A75</f>
        <v>97</v>
      </c>
      <c r="C17" s="50" t="str">
        <f>data!B75</f>
        <v>MESZAROS Robert</v>
      </c>
      <c r="D17" s="51" t="str">
        <f>data!C75</f>
        <v>SVK</v>
      </c>
      <c r="E17" s="26">
        <f>data!N75</f>
        <v>77.85</v>
      </c>
      <c r="F17" s="26">
        <f>data!O75</f>
        <v>77.18</v>
      </c>
      <c r="G17" s="26">
        <f t="shared" si="0"/>
        <v>155.03</v>
      </c>
      <c r="H17" s="26"/>
      <c r="I17" s="27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3.5" customHeight="1">
      <c r="A18" s="35">
        <v>10</v>
      </c>
      <c r="B18" s="48">
        <f>data!A27</f>
        <v>24</v>
      </c>
      <c r="C18" s="50" t="str">
        <f>data!B27</f>
        <v>KOBLIHA Karel</v>
      </c>
      <c r="D18" s="51" t="str">
        <f>data!C27</f>
        <v>CZE</v>
      </c>
      <c r="E18" s="26">
        <f>data!N27</f>
        <v>77.53</v>
      </c>
      <c r="F18" s="26">
        <f>data!O27</f>
        <v>77.38</v>
      </c>
      <c r="G18" s="26">
        <f t="shared" si="0"/>
        <v>154.91</v>
      </c>
      <c r="H18" s="26"/>
      <c r="I18" s="27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3.5" customHeight="1">
      <c r="A19" s="35">
        <v>11</v>
      </c>
      <c r="B19" s="48">
        <f>data!A37</f>
        <v>39</v>
      </c>
      <c r="C19" s="50" t="str">
        <f>data!B37</f>
        <v>KELTERER Eeerk</v>
      </c>
      <c r="D19" s="51" t="str">
        <f>data!C37</f>
        <v>GER</v>
      </c>
      <c r="E19" s="26">
        <f>data!N37</f>
        <v>77.26</v>
      </c>
      <c r="F19" s="26">
        <f>data!O37</f>
        <v>76.08</v>
      </c>
      <c r="G19" s="26">
        <f t="shared" si="0"/>
        <v>153.34</v>
      </c>
      <c r="H19" s="26"/>
      <c r="I19" s="27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3.5" customHeight="1">
      <c r="A20" s="35">
        <v>12</v>
      </c>
      <c r="B20" s="48">
        <f>data!A52</f>
        <v>64</v>
      </c>
      <c r="C20" s="50" t="str">
        <f>data!B52</f>
        <v>KUZA Jacek</v>
      </c>
      <c r="D20" s="51" t="str">
        <f>data!C52</f>
        <v>POL</v>
      </c>
      <c r="E20" s="26">
        <f>data!N52</f>
        <v>76.98</v>
      </c>
      <c r="F20" s="26">
        <f>data!O52</f>
        <v>76.78</v>
      </c>
      <c r="G20" s="26">
        <f t="shared" si="0"/>
        <v>153.76</v>
      </c>
      <c r="H20" s="26"/>
      <c r="I20" s="27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9" ht="13.5" customHeight="1">
      <c r="A21" s="35">
        <v>13</v>
      </c>
      <c r="B21" s="48">
        <f>data!A45</f>
        <v>52</v>
      </c>
      <c r="C21" s="50" t="str">
        <f>data!B45</f>
        <v>IWAI Takayasu</v>
      </c>
      <c r="D21" s="51" t="str">
        <f>data!C45</f>
        <v>JPN</v>
      </c>
      <c r="E21" s="26">
        <f>data!N45</f>
        <v>76.8</v>
      </c>
      <c r="F21" s="26">
        <f>data!O45</f>
        <v>71.85</v>
      </c>
      <c r="G21" s="26">
        <f t="shared" si="0"/>
        <v>148.64999999999998</v>
      </c>
      <c r="H21" s="26"/>
      <c r="I21" s="27"/>
    </row>
    <row r="22" spans="1:9" ht="13.5" customHeight="1">
      <c r="A22" s="35">
        <v>14</v>
      </c>
      <c r="B22" s="48">
        <f>data!A76</f>
        <v>98</v>
      </c>
      <c r="C22" s="50" t="str">
        <f>data!B76</f>
        <v>EBELING Olaf</v>
      </c>
      <c r="D22" s="51" t="str">
        <f>data!C76</f>
        <v>GER</v>
      </c>
      <c r="E22" s="26">
        <f>data!N76</f>
        <v>76.69</v>
      </c>
      <c r="F22" s="26">
        <f>data!O76</f>
        <v>71.96</v>
      </c>
      <c r="G22" s="26">
        <f t="shared" si="0"/>
        <v>148.64999999999998</v>
      </c>
      <c r="H22" s="26"/>
      <c r="I22" s="27"/>
    </row>
    <row r="23" spans="1:9" ht="13.5" customHeight="1">
      <c r="A23" s="35">
        <v>15</v>
      </c>
      <c r="B23" s="48">
        <f>data!A47</f>
        <v>54</v>
      </c>
      <c r="C23" s="50" t="str">
        <f>data!B47</f>
        <v>TARGOSZ Włodzimierz</v>
      </c>
      <c r="D23" s="51" t="str">
        <f>data!C47</f>
        <v>POL</v>
      </c>
      <c r="E23" s="26">
        <f>data!N47</f>
        <v>76.32</v>
      </c>
      <c r="F23" s="26">
        <f>data!O47</f>
        <v>75.64</v>
      </c>
      <c r="G23" s="26">
        <f t="shared" si="0"/>
        <v>151.95999999999998</v>
      </c>
      <c r="H23" s="26"/>
      <c r="I23" s="27"/>
    </row>
    <row r="24" spans="1:9" ht="13.5" customHeight="1">
      <c r="A24" s="35">
        <v>16</v>
      </c>
      <c r="B24" s="48">
        <f>data!A81</f>
        <v>109</v>
      </c>
      <c r="C24" s="50" t="str">
        <f>data!B81</f>
        <v>LUXA Josef</v>
      </c>
      <c r="D24" s="51" t="str">
        <f>data!C81</f>
        <v>CZE</v>
      </c>
      <c r="E24" s="26">
        <f>data!N81</f>
        <v>76.13</v>
      </c>
      <c r="F24" s="26">
        <f>data!O81</f>
        <v>73.88</v>
      </c>
      <c r="G24" s="26">
        <f t="shared" si="0"/>
        <v>150.01</v>
      </c>
      <c r="H24" s="26"/>
      <c r="I24" s="27"/>
    </row>
    <row r="25" spans="1:9" ht="13.5" customHeight="1">
      <c r="A25" s="35">
        <v>17</v>
      </c>
      <c r="B25" s="48">
        <f>data!A51</f>
        <v>63</v>
      </c>
      <c r="C25" s="50" t="str">
        <f>data!B51</f>
        <v>BAQUE Rafael</v>
      </c>
      <c r="D25" s="51" t="str">
        <f>data!C51</f>
        <v>ESP</v>
      </c>
      <c r="E25" s="26">
        <f>data!N51</f>
        <v>75.95</v>
      </c>
      <c r="F25" s="26">
        <f>data!O51</f>
        <v>71.14</v>
      </c>
      <c r="G25" s="26">
        <f t="shared" si="0"/>
        <v>147.09</v>
      </c>
      <c r="H25" s="26"/>
      <c r="I25" s="30"/>
    </row>
    <row r="26" spans="1:9" ht="13.5" customHeight="1">
      <c r="A26" s="35">
        <v>18</v>
      </c>
      <c r="B26" s="48">
        <f>data!A65</f>
        <v>82</v>
      </c>
      <c r="C26" s="50" t="str">
        <f>data!B65</f>
        <v>NOKLEBERG Martin</v>
      </c>
      <c r="D26" s="51" t="str">
        <f>data!C65</f>
        <v>NOR</v>
      </c>
      <c r="E26" s="26">
        <f>data!N65</f>
        <v>75.62</v>
      </c>
      <c r="F26" s="26">
        <f>data!O65</f>
        <v>73.76</v>
      </c>
      <c r="G26" s="26">
        <f t="shared" si="0"/>
        <v>149.38</v>
      </c>
      <c r="H26" s="26"/>
      <c r="I26" s="30"/>
    </row>
    <row r="27" spans="1:9" ht="13.5" customHeight="1">
      <c r="A27" s="35">
        <v>19</v>
      </c>
      <c r="B27" s="48">
        <f>data!A43</f>
        <v>50</v>
      </c>
      <c r="C27" s="50" t="str">
        <f>data!B43</f>
        <v>STEIN Ralf</v>
      </c>
      <c r="D27" s="51" t="str">
        <f>data!C43</f>
        <v>GER</v>
      </c>
      <c r="E27" s="26">
        <f>data!N43</f>
        <v>75.32</v>
      </c>
      <c r="F27" s="26">
        <f>data!O43</f>
        <v>70.19</v>
      </c>
      <c r="G27" s="26">
        <f t="shared" si="0"/>
        <v>145.51</v>
      </c>
      <c r="H27" s="26"/>
      <c r="I27" s="30"/>
    </row>
    <row r="28" spans="1:9" ht="13.5" customHeight="1">
      <c r="A28" s="35">
        <v>20</v>
      </c>
      <c r="B28" s="48">
        <f>data!A87</f>
        <v>115</v>
      </c>
      <c r="C28" s="50" t="str">
        <f>data!B87</f>
        <v>MESZAROS Juraj</v>
      </c>
      <c r="D28" s="51" t="str">
        <f>data!C87</f>
        <v>SVK</v>
      </c>
      <c r="E28" s="26">
        <f>data!N87</f>
        <v>74.74</v>
      </c>
      <c r="F28" s="26">
        <f>data!O87</f>
        <v>67.45</v>
      </c>
      <c r="G28" s="26">
        <f t="shared" si="0"/>
        <v>142.19</v>
      </c>
      <c r="H28" s="26"/>
      <c r="I28" s="30"/>
    </row>
    <row r="29" spans="1:9" ht="13.5" customHeight="1">
      <c r="A29" s="35">
        <v>21</v>
      </c>
      <c r="B29" s="48">
        <f>data!A70</f>
        <v>92</v>
      </c>
      <c r="C29" s="50" t="str">
        <f>data!B70</f>
        <v>OSTERBERG Henrik</v>
      </c>
      <c r="D29" s="51" t="str">
        <f>data!C70</f>
        <v>SWE</v>
      </c>
      <c r="E29" s="26">
        <f>data!N70</f>
        <v>74.49</v>
      </c>
      <c r="F29" s="26">
        <f>data!O70</f>
        <v>73.4</v>
      </c>
      <c r="G29" s="26">
        <f t="shared" si="0"/>
        <v>147.89</v>
      </c>
      <c r="H29" s="26"/>
      <c r="I29" s="31"/>
    </row>
    <row r="30" spans="1:9" ht="13.5" customHeight="1">
      <c r="A30" s="35">
        <v>22</v>
      </c>
      <c r="B30" s="48">
        <f>data!A56</f>
        <v>68</v>
      </c>
      <c r="C30" s="50" t="str">
        <f>data!B56</f>
        <v>GRUNIGER Freddi</v>
      </c>
      <c r="D30" s="51" t="str">
        <f>data!C56</f>
        <v>CHE</v>
      </c>
      <c r="E30" s="26">
        <f>data!N56</f>
        <v>74.45</v>
      </c>
      <c r="F30" s="26">
        <f>data!O56</f>
        <v>73.05</v>
      </c>
      <c r="G30" s="26">
        <f t="shared" si="0"/>
        <v>147.5</v>
      </c>
      <c r="H30" s="26"/>
      <c r="I30" s="27"/>
    </row>
    <row r="31" spans="1:9" ht="13.5" customHeight="1">
      <c r="A31" s="35">
        <v>23</v>
      </c>
      <c r="B31" s="48">
        <f>data!A24</f>
        <v>21</v>
      </c>
      <c r="C31" s="50" t="str">
        <f>data!B24</f>
        <v>RAJEFF Steve</v>
      </c>
      <c r="D31" s="51" t="str">
        <f>data!C24</f>
        <v>USA</v>
      </c>
      <c r="E31" s="26">
        <f>data!N24</f>
        <v>73.37</v>
      </c>
      <c r="F31" s="26">
        <f>data!O24</f>
        <v>72.6</v>
      </c>
      <c r="G31" s="26">
        <f t="shared" si="0"/>
        <v>145.97</v>
      </c>
      <c r="H31" s="26"/>
      <c r="I31" s="27"/>
    </row>
    <row r="32" spans="1:9" ht="13.5" customHeight="1">
      <c r="A32" s="35">
        <v>24</v>
      </c>
      <c r="B32" s="48">
        <f>data!A35</f>
        <v>37</v>
      </c>
      <c r="C32" s="50" t="str">
        <f>data!B35</f>
        <v>LUXA Jan</v>
      </c>
      <c r="D32" s="51" t="str">
        <f>data!C35</f>
        <v>CZE</v>
      </c>
      <c r="E32" s="26">
        <f>data!N35</f>
        <v>73.22</v>
      </c>
      <c r="F32" s="26">
        <f>data!O35</f>
        <v>71.86</v>
      </c>
      <c r="G32" s="26">
        <f t="shared" si="0"/>
        <v>145.07999999999998</v>
      </c>
      <c r="H32" s="26"/>
      <c r="I32" s="27"/>
    </row>
    <row r="33" spans="1:9" ht="13.5" customHeight="1">
      <c r="A33" s="35">
        <v>25</v>
      </c>
      <c r="B33" s="48">
        <f>data!A20</f>
        <v>17</v>
      </c>
      <c r="C33" s="50" t="str">
        <f>data!B20</f>
        <v>MAIRE-HENSGE Heinz</v>
      </c>
      <c r="D33" s="51" t="str">
        <f>data!C20</f>
        <v>GER</v>
      </c>
      <c r="E33" s="26">
        <f>data!N20</f>
        <v>71.47</v>
      </c>
      <c r="F33" s="26">
        <f>data!O20</f>
        <v>68.84</v>
      </c>
      <c r="G33" s="26">
        <f t="shared" si="0"/>
        <v>140.31</v>
      </c>
      <c r="H33" s="26"/>
      <c r="I33" s="27"/>
    </row>
    <row r="34" spans="1:9" ht="13.5" customHeight="1">
      <c r="A34" s="35">
        <v>26</v>
      </c>
      <c r="B34" s="48">
        <f>data!A42</f>
        <v>49</v>
      </c>
      <c r="C34" s="50" t="str">
        <f>data!B42</f>
        <v>SCHWARZ Markus</v>
      </c>
      <c r="D34" s="51" t="str">
        <f>data!C42</f>
        <v>CHE</v>
      </c>
      <c r="E34" s="26">
        <f>data!N42</f>
        <v>71.45</v>
      </c>
      <c r="F34" s="26">
        <f>data!O42</f>
        <v>69.51</v>
      </c>
      <c r="G34" s="26">
        <f t="shared" si="0"/>
        <v>140.96</v>
      </c>
      <c r="H34" s="26"/>
      <c r="I34" s="27"/>
    </row>
    <row r="35" spans="1:9" ht="13.5" customHeight="1">
      <c r="A35" s="35">
        <v>27</v>
      </c>
      <c r="B35" s="48">
        <f>data!A34</f>
        <v>36</v>
      </c>
      <c r="C35" s="50" t="str">
        <f>data!B34</f>
        <v>PAPRZYCKI Janusz</v>
      </c>
      <c r="D35" s="51" t="str">
        <f>data!C34</f>
        <v>POL</v>
      </c>
      <c r="E35" s="26">
        <f>data!N34</f>
        <v>71.37</v>
      </c>
      <c r="F35" s="26">
        <f>data!O34</f>
        <v>69.47</v>
      </c>
      <c r="G35" s="26">
        <f t="shared" si="0"/>
        <v>140.84</v>
      </c>
      <c r="H35" s="26"/>
      <c r="I35" s="27"/>
    </row>
    <row r="36" spans="1:9" ht="13.5" customHeight="1">
      <c r="A36" s="35">
        <v>28</v>
      </c>
      <c r="B36" s="48">
        <f>data!A69</f>
        <v>87</v>
      </c>
      <c r="C36" s="50" t="str">
        <f>data!B69</f>
        <v>KNEUBUCHLER Hans-Ueli</v>
      </c>
      <c r="D36" s="51" t="str">
        <f>data!C69</f>
        <v>CHE</v>
      </c>
      <c r="E36" s="26">
        <f>data!N69</f>
        <v>71.32</v>
      </c>
      <c r="F36" s="26">
        <f>data!O69</f>
        <v>71.05</v>
      </c>
      <c r="G36" s="26">
        <f t="shared" si="0"/>
        <v>142.37</v>
      </c>
      <c r="H36" s="26"/>
      <c r="I36" s="27"/>
    </row>
    <row r="37" spans="1:9" ht="13.5" customHeight="1">
      <c r="A37" s="35">
        <v>29</v>
      </c>
      <c r="B37" s="48">
        <f>data!A22</f>
        <v>19</v>
      </c>
      <c r="C37" s="50" t="str">
        <f>data!B22</f>
        <v>MESZAROS Jan</v>
      </c>
      <c r="D37" s="51" t="str">
        <f>data!C22</f>
        <v>SVK</v>
      </c>
      <c r="E37" s="26">
        <f>data!N22</f>
        <v>71.16</v>
      </c>
      <c r="F37" s="26">
        <f>data!O22</f>
        <v>70</v>
      </c>
      <c r="G37" s="26">
        <f t="shared" si="0"/>
        <v>141.16</v>
      </c>
      <c r="H37" s="26"/>
      <c r="I37" s="27"/>
    </row>
    <row r="38" spans="1:9" ht="13.5" customHeight="1">
      <c r="A38" s="35">
        <v>30</v>
      </c>
      <c r="B38" s="48">
        <f>data!A46</f>
        <v>53</v>
      </c>
      <c r="C38" s="50" t="str">
        <f>data!B46</f>
        <v>LINDQUIST Mathias</v>
      </c>
      <c r="D38" s="51" t="str">
        <f>data!C46</f>
        <v>SWE</v>
      </c>
      <c r="E38" s="26">
        <f>data!N46</f>
        <v>70.24</v>
      </c>
      <c r="F38" s="26">
        <f>data!O46</f>
        <v>67.89</v>
      </c>
      <c r="G38" s="26">
        <f t="shared" si="0"/>
        <v>138.13</v>
      </c>
      <c r="H38" s="26"/>
      <c r="I38" s="31"/>
    </row>
    <row r="39" spans="1:9" ht="13.5" customHeight="1">
      <c r="A39" s="35">
        <v>31</v>
      </c>
      <c r="B39" s="48">
        <f>data!A30</f>
        <v>32</v>
      </c>
      <c r="C39" s="50" t="str">
        <f>data!B30</f>
        <v>ALSAKER Thomas</v>
      </c>
      <c r="D39" s="51" t="str">
        <f>data!C30</f>
        <v>NOR</v>
      </c>
      <c r="E39" s="26">
        <f>data!N30</f>
        <v>70.18</v>
      </c>
      <c r="F39" s="26">
        <f>data!O30</f>
        <v>69.49</v>
      </c>
      <c r="G39" s="26">
        <f t="shared" si="0"/>
        <v>139.67000000000002</v>
      </c>
      <c r="H39" s="26"/>
      <c r="I39" s="31"/>
    </row>
    <row r="40" spans="1:9" ht="13.5" customHeight="1">
      <c r="A40" s="35">
        <v>32</v>
      </c>
      <c r="B40" s="48">
        <f>data!A16</f>
        <v>8</v>
      </c>
      <c r="C40" s="50" t="str">
        <f>data!B16</f>
        <v>STOPA Paweł</v>
      </c>
      <c r="D40" s="51" t="str">
        <f>data!C16</f>
        <v>POL</v>
      </c>
      <c r="E40" s="26">
        <f>data!N16</f>
        <v>69.72</v>
      </c>
      <c r="F40" s="26">
        <f>data!O16</f>
        <v>65.66</v>
      </c>
      <c r="G40" s="26">
        <f t="shared" si="0"/>
        <v>135.38</v>
      </c>
      <c r="H40" s="26"/>
      <c r="I40" s="31"/>
    </row>
    <row r="41" spans="1:9" ht="13.5" customHeight="1">
      <c r="A41" s="35">
        <v>33</v>
      </c>
      <c r="B41" s="48">
        <f>data!A63</f>
        <v>80</v>
      </c>
      <c r="C41" s="50" t="str">
        <f>data!B63</f>
        <v>NAHLIK Rastislav</v>
      </c>
      <c r="D41" s="51" t="str">
        <f>data!C63</f>
        <v>SVK</v>
      </c>
      <c r="E41" s="26">
        <f>data!N63</f>
        <v>68.07</v>
      </c>
      <c r="F41" s="26">
        <f>data!O63</f>
        <v>64.9</v>
      </c>
      <c r="G41" s="26">
        <f aca="true" t="shared" si="1" ref="G41:G62">SUM(E41:F41)</f>
        <v>132.97</v>
      </c>
      <c r="H41" s="26"/>
      <c r="I41" s="31"/>
    </row>
    <row r="42" spans="1:9" ht="13.5" customHeight="1">
      <c r="A42" s="35">
        <v>34</v>
      </c>
      <c r="B42" s="48">
        <f>data!A14</f>
        <v>6</v>
      </c>
      <c r="C42" s="50" t="str">
        <f>data!B14</f>
        <v>ERICSSON Lars-Erik</v>
      </c>
      <c r="D42" s="51" t="str">
        <f>data!C14</f>
        <v>SWE</v>
      </c>
      <c r="E42" s="26">
        <f>data!N14</f>
        <v>67.47</v>
      </c>
      <c r="F42" s="26">
        <f>data!O14</f>
        <v>66.65</v>
      </c>
      <c r="G42" s="26">
        <f t="shared" si="1"/>
        <v>134.12</v>
      </c>
      <c r="H42" s="26"/>
      <c r="I42" s="31"/>
    </row>
    <row r="43" spans="1:9" ht="13.5" customHeight="1">
      <c r="A43" s="35">
        <v>35</v>
      </c>
      <c r="B43" s="48">
        <f>data!A68</f>
        <v>85</v>
      </c>
      <c r="C43" s="50" t="str">
        <f>data!B68</f>
        <v>PAPRZYCKI Paweł</v>
      </c>
      <c r="D43" s="51" t="str">
        <f>data!C68</f>
        <v>POL</v>
      </c>
      <c r="E43" s="26">
        <f>data!N68</f>
        <v>66.54</v>
      </c>
      <c r="F43" s="26">
        <f>data!O68</f>
        <v>65.78</v>
      </c>
      <c r="G43" s="26">
        <f t="shared" si="1"/>
        <v>132.32</v>
      </c>
      <c r="H43" s="26"/>
      <c r="I43" s="31"/>
    </row>
    <row r="44" spans="1:9" ht="13.5" customHeight="1">
      <c r="A44" s="35">
        <v>36</v>
      </c>
      <c r="B44" s="48">
        <f>data!A57</f>
        <v>69</v>
      </c>
      <c r="C44" s="50" t="str">
        <f>data!B57</f>
        <v>KONKOL Pavol</v>
      </c>
      <c r="D44" s="51" t="str">
        <f>data!C57</f>
        <v>SVK</v>
      </c>
      <c r="E44" s="26">
        <f>data!N57</f>
        <v>66.4</v>
      </c>
      <c r="F44" s="26">
        <f>data!O57</f>
        <v>66.08</v>
      </c>
      <c r="G44" s="26">
        <f t="shared" si="1"/>
        <v>132.48000000000002</v>
      </c>
      <c r="H44" s="26"/>
      <c r="I44" s="31"/>
    </row>
    <row r="45" spans="1:9" ht="13.5" customHeight="1">
      <c r="A45" s="35">
        <v>36</v>
      </c>
      <c r="B45" s="48">
        <f>data!A19</f>
        <v>16</v>
      </c>
      <c r="C45" s="50" t="str">
        <f>data!B19</f>
        <v>WATERS John</v>
      </c>
      <c r="D45" s="51" t="str">
        <f>data!C19</f>
        <v>AUS</v>
      </c>
      <c r="E45" s="26">
        <f>data!N19</f>
        <v>66.4</v>
      </c>
      <c r="F45" s="26">
        <f>data!O19</f>
        <v>59.27</v>
      </c>
      <c r="G45" s="26">
        <f t="shared" si="1"/>
        <v>125.67000000000002</v>
      </c>
      <c r="H45" s="26"/>
      <c r="I45" s="31"/>
    </row>
    <row r="46" spans="1:9" ht="13.5" customHeight="1">
      <c r="A46" s="35">
        <v>38</v>
      </c>
      <c r="B46" s="48">
        <f>data!A23</f>
        <v>20</v>
      </c>
      <c r="C46" s="50" t="str">
        <f>data!B23</f>
        <v>KATO Shinji</v>
      </c>
      <c r="D46" s="51" t="str">
        <f>data!C23</f>
        <v>JPN</v>
      </c>
      <c r="E46" s="26">
        <f>data!N23</f>
        <v>65.93</v>
      </c>
      <c r="F46" s="26">
        <f>data!O23</f>
        <v>60.5</v>
      </c>
      <c r="G46" s="26">
        <f t="shared" si="1"/>
        <v>126.43</v>
      </c>
      <c r="H46" s="26"/>
      <c r="I46" s="31"/>
    </row>
    <row r="47" spans="1:9" ht="13.5" customHeight="1">
      <c r="A47" s="35">
        <v>39</v>
      </c>
      <c r="B47" s="48">
        <f>data!A53</f>
        <v>65</v>
      </c>
      <c r="C47" s="50" t="str">
        <f>data!B53</f>
        <v>KARLSEN Rolf-Magne</v>
      </c>
      <c r="D47" s="51" t="str">
        <f>data!C53</f>
        <v>NOR</v>
      </c>
      <c r="E47" s="26">
        <f>data!N53</f>
        <v>65.72</v>
      </c>
      <c r="F47" s="26">
        <f>data!O53</f>
        <v>61.86</v>
      </c>
      <c r="G47" s="26">
        <f t="shared" si="1"/>
        <v>127.58</v>
      </c>
      <c r="H47" s="26"/>
      <c r="I47" s="31"/>
    </row>
    <row r="48" spans="1:8" ht="13.5" customHeight="1">
      <c r="A48" s="35">
        <v>40</v>
      </c>
      <c r="B48" s="48">
        <f>data!A58</f>
        <v>70</v>
      </c>
      <c r="C48" s="50" t="str">
        <f>data!B58</f>
        <v>HASSING Peter</v>
      </c>
      <c r="D48" s="51" t="str">
        <f>data!C58</f>
        <v>CHE</v>
      </c>
      <c r="E48" s="26">
        <f>data!N58</f>
        <v>65.26</v>
      </c>
      <c r="F48" s="26">
        <f>data!O58</f>
        <v>64.88</v>
      </c>
      <c r="G48" s="26">
        <f t="shared" si="1"/>
        <v>130.14</v>
      </c>
      <c r="H48" s="26"/>
    </row>
    <row r="49" spans="1:8" ht="13.5" customHeight="1">
      <c r="A49" s="35">
        <v>41</v>
      </c>
      <c r="B49" s="48">
        <f>data!A82</f>
        <v>110</v>
      </c>
      <c r="C49" s="50" t="str">
        <f>data!B82</f>
        <v>LUSSI Gerhard</v>
      </c>
      <c r="D49" s="51" t="str">
        <f>data!C82</f>
        <v>CHE</v>
      </c>
      <c r="E49" s="26">
        <f>data!N82</f>
        <v>64.77</v>
      </c>
      <c r="F49" s="26">
        <f>data!O82</f>
        <v>63.9</v>
      </c>
      <c r="G49" s="26">
        <f t="shared" si="1"/>
        <v>128.67</v>
      </c>
      <c r="H49" s="26"/>
    </row>
    <row r="50" spans="1:8" ht="13.5" customHeight="1">
      <c r="A50" s="35">
        <v>42</v>
      </c>
      <c r="B50" s="48">
        <f>data!A13</f>
        <v>5</v>
      </c>
      <c r="C50" s="50" t="str">
        <f>data!B13</f>
        <v>HERNANDEZ Leandro</v>
      </c>
      <c r="D50" s="51" t="str">
        <f>data!C13</f>
        <v>ESP</v>
      </c>
      <c r="E50" s="26">
        <f>data!N13</f>
        <v>64.62</v>
      </c>
      <c r="F50" s="26">
        <f>data!O13</f>
        <v>62.12</v>
      </c>
      <c r="G50" s="26">
        <f t="shared" si="1"/>
        <v>126.74000000000001</v>
      </c>
      <c r="H50" s="26"/>
    </row>
    <row r="51" spans="1:8" ht="13.5" customHeight="1">
      <c r="A51" s="35">
        <v>43</v>
      </c>
      <c r="B51" s="48">
        <f>data!A83</f>
        <v>111</v>
      </c>
      <c r="C51" s="50" t="str">
        <f>data!B83</f>
        <v>THAIN Peter</v>
      </c>
      <c r="D51" s="51" t="str">
        <f>data!C83</f>
        <v>GBR</v>
      </c>
      <c r="E51" s="26">
        <f>data!N83</f>
        <v>63.8</v>
      </c>
      <c r="F51" s="26">
        <f>data!O83</f>
        <v>59.25</v>
      </c>
      <c r="G51" s="26">
        <f t="shared" si="1"/>
        <v>123.05</v>
      </c>
      <c r="H51" s="26"/>
    </row>
    <row r="52" spans="1:8" ht="13.5" customHeight="1">
      <c r="A52" s="35">
        <v>44</v>
      </c>
      <c r="B52" s="48">
        <f>data!A66</f>
        <v>83</v>
      </c>
      <c r="C52" s="50" t="str">
        <f>data!B66</f>
        <v>PUIGVI Juan</v>
      </c>
      <c r="D52" s="51" t="str">
        <f>data!C66</f>
        <v>ESP</v>
      </c>
      <c r="E52" s="26">
        <f>data!N66</f>
        <v>63.37</v>
      </c>
      <c r="F52" s="26">
        <f>data!O66</f>
        <v>61.39</v>
      </c>
      <c r="G52" s="26">
        <f t="shared" si="1"/>
        <v>124.75999999999999</v>
      </c>
      <c r="H52" s="26"/>
    </row>
    <row r="53" spans="1:8" ht="13.5" customHeight="1">
      <c r="A53" s="35">
        <v>45</v>
      </c>
      <c r="B53" s="48">
        <f>data!A26</f>
        <v>23</v>
      </c>
      <c r="C53" s="50" t="str">
        <f>data!B26</f>
        <v>COREY Heath</v>
      </c>
      <c r="D53" s="51" t="str">
        <f>data!C26</f>
        <v>AUS</v>
      </c>
      <c r="E53" s="26">
        <f>data!N26</f>
        <v>63.36</v>
      </c>
      <c r="F53" s="26">
        <f>data!O26</f>
        <v>57.56</v>
      </c>
      <c r="G53" s="26">
        <f t="shared" si="1"/>
        <v>120.92</v>
      </c>
      <c r="H53" s="26"/>
    </row>
    <row r="54" spans="1:8" ht="13.5" customHeight="1">
      <c r="A54" s="35">
        <v>46</v>
      </c>
      <c r="B54" s="48">
        <f>data!A78</f>
        <v>106</v>
      </c>
      <c r="C54" s="50" t="str">
        <f>data!B78</f>
        <v>OKAMOTO Kenji</v>
      </c>
      <c r="D54" s="51" t="str">
        <f>data!C78</f>
        <v>JPN</v>
      </c>
      <c r="E54" s="26">
        <f>data!N78</f>
        <v>63.01</v>
      </c>
      <c r="F54" s="26">
        <f>data!O78</f>
        <v>59.58</v>
      </c>
      <c r="G54" s="26">
        <f t="shared" si="1"/>
        <v>122.59</v>
      </c>
      <c r="H54" s="26"/>
    </row>
    <row r="55" spans="1:8" ht="13.5" customHeight="1">
      <c r="A55" s="35">
        <v>47</v>
      </c>
      <c r="B55" s="48">
        <f>data!A38</f>
        <v>40</v>
      </c>
      <c r="C55" s="50" t="str">
        <f>data!B38</f>
        <v>ODAGIRI Sakae</v>
      </c>
      <c r="D55" s="51" t="str">
        <f>data!C38</f>
        <v>JPN</v>
      </c>
      <c r="E55" s="26">
        <f>data!N38</f>
        <v>62.62</v>
      </c>
      <c r="F55" s="26">
        <f>data!O38</f>
        <v>61.63</v>
      </c>
      <c r="G55" s="26">
        <f t="shared" si="1"/>
        <v>124.25</v>
      </c>
      <c r="H55" s="26"/>
    </row>
    <row r="56" spans="1:8" ht="13.5" customHeight="1">
      <c r="A56" s="35">
        <v>48</v>
      </c>
      <c r="B56" s="48">
        <f>data!A61</f>
        <v>78</v>
      </c>
      <c r="C56" s="50" t="str">
        <f>data!B61</f>
        <v>SAKURAI Akihiko</v>
      </c>
      <c r="D56" s="51" t="str">
        <f>data!C61</f>
        <v>JPN</v>
      </c>
      <c r="E56" s="26">
        <f>data!N61</f>
        <v>61.35</v>
      </c>
      <c r="F56" s="26">
        <f>data!O61</f>
        <v>60.25</v>
      </c>
      <c r="G56" s="26">
        <f t="shared" si="1"/>
        <v>121.6</v>
      </c>
      <c r="H56" s="26"/>
    </row>
    <row r="57" spans="1:8" ht="13.5" customHeight="1">
      <c r="A57" s="35">
        <v>49</v>
      </c>
      <c r="B57" s="48">
        <f>data!A62</f>
        <v>79</v>
      </c>
      <c r="C57" s="50" t="str">
        <f>data!B62</f>
        <v>MILLER Andy</v>
      </c>
      <c r="D57" s="51" t="str">
        <f>data!C62</f>
        <v>GBR</v>
      </c>
      <c r="E57" s="26">
        <f>data!N62</f>
        <v>60.32</v>
      </c>
      <c r="F57" s="26">
        <f>data!O62</f>
        <v>56.99</v>
      </c>
      <c r="G57" s="26">
        <f t="shared" si="1"/>
        <v>117.31</v>
      </c>
      <c r="H57" s="26"/>
    </row>
    <row r="58" spans="1:8" ht="13.5" customHeight="1">
      <c r="A58" s="35">
        <v>50</v>
      </c>
      <c r="B58" s="48">
        <f>data!A9</f>
        <v>1</v>
      </c>
      <c r="C58" s="50" t="str">
        <f>data!B9</f>
        <v>HOWLETT Colin</v>
      </c>
      <c r="D58" s="51" t="str">
        <f>data!C9</f>
        <v>GBR</v>
      </c>
      <c r="E58" s="26">
        <f>data!N9</f>
        <v>57.59</v>
      </c>
      <c r="F58" s="26">
        <f>data!O9</f>
        <v>54.42</v>
      </c>
      <c r="G58" s="26">
        <f t="shared" si="1"/>
        <v>112.01</v>
      </c>
      <c r="H58" s="26"/>
    </row>
    <row r="59" spans="1:8" ht="13.5" customHeight="1">
      <c r="A59" s="35">
        <v>51</v>
      </c>
      <c r="B59" s="48">
        <f>data!A17</f>
        <v>9</v>
      </c>
      <c r="C59" s="50" t="str">
        <f>data!B17</f>
        <v>OHATA Naoaki</v>
      </c>
      <c r="D59" s="51" t="str">
        <f>data!C17</f>
        <v>JPN</v>
      </c>
      <c r="E59" s="26">
        <f>data!N17</f>
        <v>54.69</v>
      </c>
      <c r="F59" s="26">
        <f>data!O17</f>
        <v>54.41</v>
      </c>
      <c r="G59" s="26">
        <f t="shared" si="1"/>
        <v>109.1</v>
      </c>
      <c r="H59" s="26"/>
    </row>
    <row r="60" spans="1:8" ht="13.5" customHeight="1">
      <c r="A60" s="35">
        <v>52</v>
      </c>
      <c r="B60" s="48">
        <f>data!A85</f>
        <v>113</v>
      </c>
      <c r="C60" s="50" t="str">
        <f>data!B85</f>
        <v>CRTIZ Manuel</v>
      </c>
      <c r="D60" s="51" t="str">
        <f>data!C85</f>
        <v>ESP</v>
      </c>
      <c r="E60" s="26">
        <f>data!N85</f>
        <v>51.81</v>
      </c>
      <c r="F60" s="26">
        <f>data!O85</f>
        <v>49.4</v>
      </c>
      <c r="G60" s="26">
        <f t="shared" si="1"/>
        <v>101.21000000000001</v>
      </c>
      <c r="H60" s="26"/>
    </row>
    <row r="61" spans="1:8" ht="13.5" customHeight="1">
      <c r="A61" s="35">
        <v>53</v>
      </c>
      <c r="B61" s="48">
        <f>data!A28</f>
        <v>25</v>
      </c>
      <c r="C61" s="50" t="str">
        <f>data!B28</f>
        <v>CASALS Jorge</v>
      </c>
      <c r="D61" s="51" t="str">
        <f>data!C28</f>
        <v>ESP</v>
      </c>
      <c r="E61" s="26">
        <f>data!N28</f>
        <v>46.9</v>
      </c>
      <c r="F61" s="26">
        <f>data!O28</f>
        <v>45.38</v>
      </c>
      <c r="G61" s="26">
        <f t="shared" si="1"/>
        <v>92.28</v>
      </c>
      <c r="H61" s="26"/>
    </row>
    <row r="62" spans="1:8" ht="13.5" customHeight="1">
      <c r="A62" s="35">
        <v>54</v>
      </c>
      <c r="B62" s="48">
        <f>data!A44</f>
        <v>51</v>
      </c>
      <c r="C62" s="50" t="str">
        <f>data!B44</f>
        <v>BLASCO Francisco</v>
      </c>
      <c r="D62" s="51" t="str">
        <f>data!C44</f>
        <v>ESP</v>
      </c>
      <c r="E62" s="26">
        <f>data!N44</f>
        <v>41.67</v>
      </c>
      <c r="F62" s="26">
        <f>data!O44</f>
        <v>40.54</v>
      </c>
      <c r="G62" s="26">
        <f t="shared" si="1"/>
        <v>82.21000000000001</v>
      </c>
      <c r="H62" s="26"/>
    </row>
    <row r="63" ht="10.5" customHeight="1"/>
    <row r="64" spans="2:8" ht="12.75">
      <c r="B64" s="36" t="s">
        <v>43</v>
      </c>
      <c r="C64" s="36"/>
      <c r="E64" s="37"/>
      <c r="F64" s="39"/>
      <c r="G64" s="124" t="s">
        <v>44</v>
      </c>
      <c r="H64" s="124"/>
    </row>
    <row r="65" spans="2:8" ht="12.75">
      <c r="B65" s="43" t="s">
        <v>45</v>
      </c>
      <c r="C65" s="40"/>
      <c r="E65" s="41"/>
      <c r="F65" s="38"/>
      <c r="G65" s="123" t="s">
        <v>194</v>
      </c>
      <c r="H65" s="123"/>
    </row>
    <row r="67" spans="6:8" ht="12.75">
      <c r="F67" s="125"/>
      <c r="G67" s="125"/>
      <c r="H67" s="35"/>
    </row>
    <row r="68" spans="3:8" ht="12.75">
      <c r="C68" s="43"/>
      <c r="F68" s="123"/>
      <c r="G68" s="123"/>
      <c r="H68" s="38"/>
    </row>
  </sheetData>
  <sheetProtection password="DB3B" sheet="1" objects="1" scenarios="1"/>
  <mergeCells count="10">
    <mergeCell ref="B1:G1"/>
    <mergeCell ref="D4:G4"/>
    <mergeCell ref="B3:H3"/>
    <mergeCell ref="B2:H2"/>
    <mergeCell ref="F67:G67"/>
    <mergeCell ref="F68:G68"/>
    <mergeCell ref="A6:E6"/>
    <mergeCell ref="D5:H5"/>
    <mergeCell ref="G64:H64"/>
    <mergeCell ref="G65:H65"/>
  </mergeCells>
  <conditionalFormatting sqref="I16">
    <cfRule type="cellIs" priority="1" dxfId="0" operator="greaterThanOrEqual" stopIfTrue="1">
      <formula>56.47</formula>
    </cfRule>
  </conditionalFormatting>
  <conditionalFormatting sqref="E9:F62">
    <cfRule type="cellIs" priority="2" dxfId="1" operator="greaterThanOrEqual" stopIfTrue="1">
      <formula>90.13</formula>
    </cfRule>
  </conditionalFormatting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Przybylski Stanisław</dc:creator>
  <cp:keywords/>
  <dc:description/>
  <cp:lastModifiedBy>Wlodek</cp:lastModifiedBy>
  <cp:lastPrinted>2008-09-13T13:34:27Z</cp:lastPrinted>
  <dcterms:created xsi:type="dcterms:W3CDTF">2005-08-18T18:41:01Z</dcterms:created>
  <dcterms:modified xsi:type="dcterms:W3CDTF">2008-09-13T14:09:31Z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