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65521" windowWidth="7740" windowHeight="8250" activeTab="0"/>
  </bookViews>
  <sheets>
    <sheet name="berichtigt" sheetId="1" r:id="rId1"/>
    <sheet name="Quali" sheetId="2" r:id="rId2"/>
    <sheet name="Tabelle 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<sst xmlns="http://schemas.openxmlformats.org/spreadsheetml/2006/main" count="143" uniqueCount="64">
  <si>
    <t>Name</t>
  </si>
  <si>
    <t>Platz</t>
  </si>
  <si>
    <t>1.Qua.</t>
  </si>
  <si>
    <t>2. Qua.</t>
  </si>
  <si>
    <t>3. Qua.</t>
  </si>
  <si>
    <t>Verein</t>
  </si>
  <si>
    <t>Gesamt</t>
  </si>
  <si>
    <t>LV Berlin-Brandenburg</t>
  </si>
  <si>
    <t>SFC Neptun Luckenau</t>
  </si>
  <si>
    <t>Halle</t>
  </si>
  <si>
    <t>Schönberg</t>
  </si>
  <si>
    <t>Jan</t>
  </si>
  <si>
    <t>Ulrich</t>
  </si>
  <si>
    <t>Christopher</t>
  </si>
  <si>
    <t>Ahlgrimm</t>
  </si>
  <si>
    <t>Kevin</t>
  </si>
  <si>
    <t>VdSA Kellinghusen</t>
  </si>
  <si>
    <t>mit Streichwert</t>
  </si>
  <si>
    <t>ohne Streichwert</t>
  </si>
  <si>
    <t xml:space="preserve">SC Borussia Friedrichsf. </t>
  </si>
  <si>
    <t>Bad Kreuznach</t>
  </si>
  <si>
    <t>Abel</t>
  </si>
  <si>
    <t>Pascal</t>
  </si>
  <si>
    <t>Weidermann</t>
  </si>
  <si>
    <t>Hannes</t>
  </si>
  <si>
    <t>Nostitz</t>
  </si>
  <si>
    <t>Thomas</t>
  </si>
  <si>
    <t>ASG Ford Köln</t>
  </si>
  <si>
    <t xml:space="preserve">Ergebnis der  Qualifikation zur  Weltmeisterschaft der  Jugend 2013 -  männlich  - </t>
  </si>
  <si>
    <t>Köln</t>
  </si>
  <si>
    <t>ASV Borken</t>
  </si>
  <si>
    <t>Ebbert</t>
  </si>
  <si>
    <t>Mark</t>
  </si>
  <si>
    <t>AV Seegrund Ahlbeck</t>
  </si>
  <si>
    <t>Albrecht</t>
  </si>
  <si>
    <t>Jonas</t>
  </si>
  <si>
    <t>Thüringen</t>
  </si>
  <si>
    <t>Bratz</t>
  </si>
  <si>
    <t>Julian</t>
  </si>
  <si>
    <t>Rost</t>
  </si>
  <si>
    <t>Mirko</t>
  </si>
  <si>
    <t>Werner</t>
  </si>
  <si>
    <t>Paul</t>
  </si>
  <si>
    <t>Magdeburger AV</t>
  </si>
  <si>
    <t>Lechelt</t>
  </si>
  <si>
    <t>Timo</t>
  </si>
  <si>
    <t>Cöllen</t>
  </si>
  <si>
    <t>Vincent</t>
  </si>
  <si>
    <t>SAV Bayer-Dormagen</t>
  </si>
  <si>
    <t>Wunsch</t>
  </si>
  <si>
    <t>Dahlke</t>
  </si>
  <si>
    <t>Madeburger AV</t>
  </si>
  <si>
    <t>Tillmann</t>
  </si>
  <si>
    <t>Lillie</t>
  </si>
  <si>
    <t>Eyk</t>
  </si>
  <si>
    <t>ASV Katlenburg</t>
  </si>
  <si>
    <t>Rosenthal</t>
  </si>
  <si>
    <t>Ramon</t>
  </si>
  <si>
    <t>AK Iffezheim</t>
  </si>
  <si>
    <t>Grabowski</t>
  </si>
  <si>
    <t>Dorian</t>
  </si>
  <si>
    <t>Hasenhütl</t>
  </si>
  <si>
    <t>Joel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</si>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</sst>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0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9"/>
      <color indexed="8"/>
      <name val="Calibri"/>
      <family val="2"/>
    </font>
    <font>
      <sz val="9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Font="1" applyAlignment="1">
      <alignment/>
    </xf>
    <xf numFmtId="165" fontId="3" fillId="0" borderId="10" xfId="0" applyNumberFormat="1" applyFont="1" applyFill="1" applyBorder="1" applyAlignment="1" applyProtection="1">
      <alignment horizontal="center" shrinkToFit="1"/>
      <protection/>
    </xf>
    <xf numFmtId="166" fontId="3" fillId="0" borderId="1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 horizontal="center" shrinkToFit="1"/>
      <protection/>
    </xf>
    <xf numFmtId="166" fontId="3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horizontal="left" shrinkToFit="1"/>
      <protection/>
    </xf>
    <xf numFmtId="165" fontId="3" fillId="0" borderId="0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164" fontId="6" fillId="0" borderId="0" xfId="0" applyNumberFormat="1" applyFont="1" applyFill="1" applyBorder="1" applyAlignment="1" applyProtection="1">
      <alignment shrinkToFit="1"/>
      <protection/>
    </xf>
    <xf numFmtId="0" fontId="8" fillId="0" borderId="0" xfId="0" applyFont="1" applyAlignment="1">
      <alignment shrinkToFit="1"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164" fontId="6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164" fontId="6" fillId="0" borderId="10" xfId="0" applyNumberFormat="1" applyFont="1" applyFill="1" applyBorder="1" applyAlignment="1" applyProtection="1">
      <alignment shrinkToFit="1"/>
      <protection/>
    </xf>
    <xf numFmtId="166" fontId="3" fillId="0" borderId="10" xfId="0" applyNumberFormat="1" applyFont="1" applyFill="1" applyBorder="1" applyAlignment="1" applyProtection="1">
      <alignment shrinkToFit="1"/>
      <protection/>
    </xf>
    <xf numFmtId="165" fontId="3" fillId="0" borderId="1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11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3" fillId="0" borderId="10" xfId="0" applyNumberFormat="1" applyFont="1" applyFill="1" applyBorder="1" applyAlignment="1" applyProtection="1">
      <alignment shrinkToFit="1"/>
      <protection/>
    </xf>
    <xf numFmtId="0" fontId="7" fillId="0" borderId="13" xfId="0" applyNumberFormat="1" applyFont="1" applyFill="1" applyBorder="1" applyAlignment="1" applyProtection="1">
      <alignment shrinkToFit="1"/>
      <protection/>
    </xf>
    <xf numFmtId="0" fontId="7" fillId="0" borderId="12" xfId="0" applyNumberFormat="1" applyFont="1" applyFill="1" applyBorder="1" applyAlignment="1" applyProtection="1">
      <alignment shrinkToFit="1"/>
      <protection/>
    </xf>
    <xf numFmtId="164" fontId="11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horizontal="left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6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323850" y="1209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6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323850" y="1209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A11" sqref="A11:IV11"/>
    </sheetView>
  </sheetViews>
  <sheetFormatPr defaultColWidth="11.421875" defaultRowHeight="15"/>
  <cols>
    <col min="1" max="1" width="11.00390625" style="22" customWidth="1"/>
    <col min="2" max="2" width="10.421875" style="3" customWidth="1"/>
    <col min="3" max="3" width="18.421875" style="22" customWidth="1"/>
    <col min="4" max="4" width="8.7109375" style="5" customWidth="1"/>
    <col min="5" max="5" width="4.00390625" style="8" customWidth="1"/>
    <col min="6" max="6" width="8.421875" style="9" customWidth="1"/>
    <col min="7" max="7" width="9.57421875" style="5" customWidth="1"/>
    <col min="8" max="8" width="4.00390625" style="8" customWidth="1"/>
    <col min="9" max="9" width="8.421875" style="9" customWidth="1"/>
    <col min="10" max="10" width="8.00390625" style="7" customWidth="1"/>
    <col min="11" max="11" width="5.57421875" style="8" customWidth="1"/>
    <col min="12" max="12" width="8.57421875" style="9" customWidth="1"/>
    <col min="13" max="13" width="9.28125" style="17" customWidth="1"/>
    <col min="14" max="14" width="3.57421875" style="8" customWidth="1"/>
    <col min="15" max="15" width="9.28125" style="17" customWidth="1"/>
    <col min="16" max="16" width="3.57421875" style="8" customWidth="1"/>
  </cols>
  <sheetData>
    <row r="1" spans="1:16" ht="15.7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</row>
    <row r="2" spans="5:16" ht="15">
      <c r="E2" s="6"/>
      <c r="F2" s="6"/>
      <c r="H2" s="6"/>
      <c r="I2" s="6"/>
      <c r="M2" s="10"/>
      <c r="N2" s="6"/>
      <c r="O2" s="10"/>
      <c r="P2" s="6"/>
    </row>
    <row r="3" spans="1:16" ht="15">
      <c r="A3" s="26" t="s">
        <v>0</v>
      </c>
      <c r="B3" s="18"/>
      <c r="C3" s="23" t="s">
        <v>5</v>
      </c>
      <c r="D3" s="2" t="s">
        <v>9</v>
      </c>
      <c r="E3" s="11" t="s">
        <v>1</v>
      </c>
      <c r="F3" s="12" t="s">
        <v>2</v>
      </c>
      <c r="G3" s="4" t="s">
        <v>20</v>
      </c>
      <c r="H3" s="11" t="s">
        <v>1</v>
      </c>
      <c r="I3" s="12" t="s">
        <v>3</v>
      </c>
      <c r="J3" s="1" t="s">
        <v>29</v>
      </c>
      <c r="K3" s="11" t="s">
        <v>1</v>
      </c>
      <c r="L3" s="12" t="s">
        <v>4</v>
      </c>
      <c r="M3" s="13" t="s">
        <v>6</v>
      </c>
      <c r="N3" s="11"/>
      <c r="O3" s="13" t="s">
        <v>6</v>
      </c>
      <c r="P3" s="11" t="s">
        <v>1</v>
      </c>
    </row>
    <row r="4" spans="1:16" ht="15">
      <c r="A4" s="27"/>
      <c r="B4" s="19"/>
      <c r="C4" s="24"/>
      <c r="D4" s="2"/>
      <c r="E4" s="11"/>
      <c r="F4" s="12"/>
      <c r="G4" s="4"/>
      <c r="H4" s="11"/>
      <c r="I4" s="12"/>
      <c r="J4" s="1"/>
      <c r="K4" s="11"/>
      <c r="L4" s="12"/>
      <c r="M4" s="30" t="s">
        <v>18</v>
      </c>
      <c r="N4" s="31"/>
      <c r="O4" s="30" t="s">
        <v>17</v>
      </c>
      <c r="P4" s="31"/>
    </row>
    <row r="5" spans="1:16" s="21" customFormat="1" ht="17.25" customHeight="1">
      <c r="A5" s="25" t="s">
        <v>12</v>
      </c>
      <c r="B5" s="20" t="s">
        <v>13</v>
      </c>
      <c r="C5" s="25" t="s">
        <v>8</v>
      </c>
      <c r="D5" s="2">
        <v>472.765</v>
      </c>
      <c r="E5" s="11">
        <v>1</v>
      </c>
      <c r="F5" s="14">
        <f aca="true" t="shared" si="0" ref="F5:F20">D5/100-E5</f>
        <v>3.7276499999999997</v>
      </c>
      <c r="G5" s="15">
        <v>481.34</v>
      </c>
      <c r="H5" s="11">
        <v>1</v>
      </c>
      <c r="I5" s="14">
        <f aca="true" t="shared" si="1" ref="I5:I20">G5/100-H5</f>
        <v>3.8133999999999997</v>
      </c>
      <c r="J5" s="16">
        <v>474.71</v>
      </c>
      <c r="K5" s="11">
        <v>1</v>
      </c>
      <c r="L5" s="12">
        <f aca="true" t="shared" si="2" ref="L5:L20">J5/100-K5</f>
        <v>3.7470999999999997</v>
      </c>
      <c r="M5" s="28">
        <f aca="true" t="shared" si="3" ref="M5:M20">F5+I5+L5</f>
        <v>11.288149999999998</v>
      </c>
      <c r="N5" s="11">
        <v>1</v>
      </c>
      <c r="O5" s="28">
        <f aca="true" t="shared" si="4" ref="O5:O20">F5+I5+L5-MIN(F5,I5,L5)</f>
        <v>7.560499999999998</v>
      </c>
      <c r="P5" s="11">
        <v>1</v>
      </c>
    </row>
    <row r="6" spans="1:16" s="21" customFormat="1" ht="17.25" customHeight="1">
      <c r="A6" s="25" t="s">
        <v>10</v>
      </c>
      <c r="B6" s="20" t="s">
        <v>11</v>
      </c>
      <c r="C6" s="25" t="s">
        <v>8</v>
      </c>
      <c r="D6" s="2">
        <v>472.595</v>
      </c>
      <c r="E6" s="11">
        <v>2</v>
      </c>
      <c r="F6" s="14">
        <f t="shared" si="0"/>
        <v>2.72595</v>
      </c>
      <c r="G6" s="15">
        <v>429.28</v>
      </c>
      <c r="H6" s="11">
        <v>4</v>
      </c>
      <c r="I6" s="14">
        <f t="shared" si="1"/>
        <v>0.2927999999999997</v>
      </c>
      <c r="J6" s="16">
        <v>419.35</v>
      </c>
      <c r="K6" s="11">
        <v>2</v>
      </c>
      <c r="L6" s="12">
        <f t="shared" si="2"/>
        <v>2.1935000000000002</v>
      </c>
      <c r="M6" s="28">
        <f t="shared" si="3"/>
        <v>5.21225</v>
      </c>
      <c r="N6" s="11">
        <v>2</v>
      </c>
      <c r="O6" s="28">
        <f t="shared" si="4"/>
        <v>4.91945</v>
      </c>
      <c r="P6" s="11">
        <v>2</v>
      </c>
    </row>
    <row r="7" spans="1:16" s="21" customFormat="1" ht="17.25" customHeight="1">
      <c r="A7" s="25" t="s">
        <v>14</v>
      </c>
      <c r="B7" s="20" t="s">
        <v>15</v>
      </c>
      <c r="C7" s="25" t="s">
        <v>19</v>
      </c>
      <c r="D7" s="2">
        <v>438.91</v>
      </c>
      <c r="E7" s="11">
        <v>3</v>
      </c>
      <c r="F7" s="14">
        <f t="shared" si="0"/>
        <v>1.3891</v>
      </c>
      <c r="G7" s="15">
        <v>438.785</v>
      </c>
      <c r="H7" s="11">
        <v>2</v>
      </c>
      <c r="I7" s="14">
        <f t="shared" si="1"/>
        <v>2.3878500000000003</v>
      </c>
      <c r="J7" s="16"/>
      <c r="K7" s="11">
        <v>50</v>
      </c>
      <c r="L7" s="12">
        <f t="shared" si="2"/>
        <v>-50</v>
      </c>
      <c r="M7" s="28">
        <f t="shared" si="3"/>
        <v>-46.22305</v>
      </c>
      <c r="N7" s="11">
        <v>9</v>
      </c>
      <c r="O7" s="28">
        <f t="shared" si="4"/>
        <v>3.7769499999999994</v>
      </c>
      <c r="P7" s="11">
        <v>3</v>
      </c>
    </row>
    <row r="8" spans="1:16" s="21" customFormat="1" ht="17.25" customHeight="1">
      <c r="A8" s="25" t="s">
        <v>23</v>
      </c>
      <c r="B8" s="20" t="s">
        <v>24</v>
      </c>
      <c r="C8" s="25" t="s">
        <v>33</v>
      </c>
      <c r="D8" s="2">
        <v>435.44</v>
      </c>
      <c r="E8" s="11">
        <v>5</v>
      </c>
      <c r="F8" s="14">
        <f t="shared" si="0"/>
        <v>-0.6456</v>
      </c>
      <c r="G8" s="15">
        <v>434.105</v>
      </c>
      <c r="H8" s="11">
        <v>3</v>
      </c>
      <c r="I8" s="14">
        <f t="shared" si="1"/>
        <v>1.34105</v>
      </c>
      <c r="J8" s="16"/>
      <c r="K8" s="11">
        <v>50</v>
      </c>
      <c r="L8" s="12">
        <f t="shared" si="2"/>
        <v>-50</v>
      </c>
      <c r="M8" s="28">
        <f t="shared" si="3"/>
        <v>-49.30455</v>
      </c>
      <c r="N8" s="11">
        <v>10</v>
      </c>
      <c r="O8" s="28">
        <f t="shared" si="4"/>
        <v>0.695450000000001</v>
      </c>
      <c r="P8" s="11">
        <v>4</v>
      </c>
    </row>
    <row r="9" spans="1:16" s="21" customFormat="1" ht="16.5" customHeight="1">
      <c r="A9" s="25" t="s">
        <v>37</v>
      </c>
      <c r="B9" s="20" t="s">
        <v>38</v>
      </c>
      <c r="C9" s="25" t="s">
        <v>19</v>
      </c>
      <c r="D9" s="2">
        <v>394.54</v>
      </c>
      <c r="E9" s="11">
        <v>6</v>
      </c>
      <c r="F9" s="14">
        <f t="shared" si="0"/>
        <v>-2.0545999999999998</v>
      </c>
      <c r="G9" s="15">
        <v>416.215</v>
      </c>
      <c r="H9" s="11">
        <v>5</v>
      </c>
      <c r="I9" s="14">
        <f t="shared" si="1"/>
        <v>-0.8378500000000004</v>
      </c>
      <c r="J9" s="16">
        <v>393.205</v>
      </c>
      <c r="K9" s="11">
        <v>3</v>
      </c>
      <c r="L9" s="12">
        <f t="shared" si="2"/>
        <v>0.9320499999999998</v>
      </c>
      <c r="M9" s="28">
        <f t="shared" si="3"/>
        <v>-1.9604000000000004</v>
      </c>
      <c r="N9" s="11">
        <v>3</v>
      </c>
      <c r="O9" s="28">
        <f t="shared" si="4"/>
        <v>0.0941999999999994</v>
      </c>
      <c r="P9" s="11">
        <v>5</v>
      </c>
    </row>
    <row r="10" spans="1:16" s="21" customFormat="1" ht="17.25" customHeight="1">
      <c r="A10" s="25" t="s">
        <v>31</v>
      </c>
      <c r="B10" s="20" t="s">
        <v>32</v>
      </c>
      <c r="C10" s="25" t="s">
        <v>30</v>
      </c>
      <c r="D10" s="2">
        <v>436.285</v>
      </c>
      <c r="E10" s="11">
        <v>4</v>
      </c>
      <c r="F10" s="14">
        <f t="shared" si="0"/>
        <v>0.3628499999999999</v>
      </c>
      <c r="G10" s="15"/>
      <c r="H10" s="11">
        <v>50</v>
      </c>
      <c r="I10" s="14">
        <f t="shared" si="1"/>
        <v>-50</v>
      </c>
      <c r="J10" s="16">
        <v>370.42</v>
      </c>
      <c r="K10" s="11">
        <v>4</v>
      </c>
      <c r="L10" s="12">
        <f t="shared" si="2"/>
        <v>-0.29579999999999984</v>
      </c>
      <c r="M10" s="28">
        <f t="shared" si="3"/>
        <v>-49.93295</v>
      </c>
      <c r="N10" s="11">
        <v>11</v>
      </c>
      <c r="O10" s="28">
        <f t="shared" si="4"/>
        <v>0.06705000000000183</v>
      </c>
      <c r="P10" s="11">
        <v>6</v>
      </c>
    </row>
    <row r="11" spans="1:16" s="21" customFormat="1" ht="17.25" customHeight="1">
      <c r="A11" s="25" t="s">
        <v>39</v>
      </c>
      <c r="B11" s="20" t="s">
        <v>40</v>
      </c>
      <c r="C11" s="25" t="s">
        <v>33</v>
      </c>
      <c r="D11" s="2">
        <v>368.12</v>
      </c>
      <c r="E11" s="11">
        <v>7</v>
      </c>
      <c r="F11" s="14">
        <f t="shared" si="0"/>
        <v>-3.3188</v>
      </c>
      <c r="G11" s="15">
        <v>399.56</v>
      </c>
      <c r="H11" s="11">
        <v>6</v>
      </c>
      <c r="I11" s="14">
        <f t="shared" si="1"/>
        <v>-2.0044</v>
      </c>
      <c r="J11" s="16"/>
      <c r="K11" s="11">
        <v>50</v>
      </c>
      <c r="L11" s="12">
        <f t="shared" si="2"/>
        <v>-50</v>
      </c>
      <c r="M11" s="28">
        <f t="shared" si="3"/>
        <v>-55.3232</v>
      </c>
      <c r="N11" s="11">
        <v>12</v>
      </c>
      <c r="O11" s="28">
        <f t="shared" si="4"/>
        <v>-5.3232</v>
      </c>
      <c r="P11" s="11">
        <v>7</v>
      </c>
    </row>
    <row r="12" spans="1:16" s="21" customFormat="1" ht="17.25" customHeight="1">
      <c r="A12" s="25" t="s">
        <v>44</v>
      </c>
      <c r="B12" s="20" t="s">
        <v>45</v>
      </c>
      <c r="C12" s="25" t="s">
        <v>16</v>
      </c>
      <c r="D12" s="2">
        <v>361.125</v>
      </c>
      <c r="E12" s="11">
        <v>8</v>
      </c>
      <c r="F12" s="14">
        <f t="shared" si="0"/>
        <v>-4.38875</v>
      </c>
      <c r="G12" s="15">
        <v>347.17</v>
      </c>
      <c r="H12" s="11">
        <v>7</v>
      </c>
      <c r="I12" s="14">
        <f t="shared" si="1"/>
        <v>-3.5282999999999998</v>
      </c>
      <c r="J12" s="16">
        <v>301.64</v>
      </c>
      <c r="K12" s="11">
        <v>6</v>
      </c>
      <c r="L12" s="12">
        <f t="shared" si="2"/>
        <v>-2.9836</v>
      </c>
      <c r="M12" s="28">
        <f t="shared" si="3"/>
        <v>-10.900649999999999</v>
      </c>
      <c r="N12" s="11">
        <v>4</v>
      </c>
      <c r="O12" s="28">
        <f t="shared" si="4"/>
        <v>-6.511899999999999</v>
      </c>
      <c r="P12" s="11">
        <v>8</v>
      </c>
    </row>
    <row r="13" spans="1:18" s="21" customFormat="1" ht="17.25" customHeight="1">
      <c r="A13" s="25" t="s">
        <v>46</v>
      </c>
      <c r="B13" s="20" t="s">
        <v>47</v>
      </c>
      <c r="C13" s="25" t="s">
        <v>48</v>
      </c>
      <c r="D13" s="2">
        <v>340.465</v>
      </c>
      <c r="E13" s="11">
        <v>9</v>
      </c>
      <c r="F13" s="14">
        <f t="shared" si="0"/>
        <v>-5.59535</v>
      </c>
      <c r="G13" s="15">
        <v>316.08</v>
      </c>
      <c r="H13" s="11">
        <v>10</v>
      </c>
      <c r="I13" s="14">
        <f t="shared" si="1"/>
        <v>-6.8392</v>
      </c>
      <c r="J13" s="16">
        <v>293.955</v>
      </c>
      <c r="K13" s="11">
        <v>7</v>
      </c>
      <c r="L13" s="12">
        <f t="shared" si="2"/>
        <v>-4.06045</v>
      </c>
      <c r="M13" s="28">
        <f t="shared" si="3"/>
        <v>-16.495</v>
      </c>
      <c r="N13" s="11">
        <v>5</v>
      </c>
      <c r="O13" s="28">
        <f t="shared" si="4"/>
        <v>-9.655800000000001</v>
      </c>
      <c r="P13" s="11">
        <v>9</v>
      </c>
      <c r="R13" s="21" t="s">
        <v>63</v>
      </c>
    </row>
    <row r="14" spans="1:16" s="21" customFormat="1" ht="17.25" customHeight="1">
      <c r="A14" s="25" t="s">
        <v>52</v>
      </c>
      <c r="B14" s="20" t="s">
        <v>13</v>
      </c>
      <c r="C14" s="25" t="s">
        <v>48</v>
      </c>
      <c r="D14" s="2">
        <v>283.56</v>
      </c>
      <c r="E14" s="11">
        <v>12</v>
      </c>
      <c r="F14" s="14">
        <f t="shared" si="0"/>
        <v>-9.1644</v>
      </c>
      <c r="G14" s="15">
        <v>287.91</v>
      </c>
      <c r="H14" s="11">
        <v>13</v>
      </c>
      <c r="I14" s="14">
        <f t="shared" si="1"/>
        <v>-10.120899999999999</v>
      </c>
      <c r="J14" s="16">
        <v>343.26</v>
      </c>
      <c r="K14" s="11">
        <v>5</v>
      </c>
      <c r="L14" s="12">
        <f t="shared" si="2"/>
        <v>-1.5674000000000001</v>
      </c>
      <c r="M14" s="28">
        <f t="shared" si="3"/>
        <v>-20.8527</v>
      </c>
      <c r="N14" s="11">
        <v>8</v>
      </c>
      <c r="O14" s="28">
        <f t="shared" si="4"/>
        <v>-10.7318</v>
      </c>
      <c r="P14" s="11">
        <v>10</v>
      </c>
    </row>
    <row r="15" spans="1:16" s="21" customFormat="1" ht="17.25" customHeight="1">
      <c r="A15" s="25" t="s">
        <v>49</v>
      </c>
      <c r="B15" s="20" t="s">
        <v>15</v>
      </c>
      <c r="C15" s="25" t="s">
        <v>16</v>
      </c>
      <c r="D15" s="2">
        <v>327.215</v>
      </c>
      <c r="E15" s="11">
        <v>11</v>
      </c>
      <c r="F15" s="14">
        <f t="shared" si="0"/>
        <v>-7.72785</v>
      </c>
      <c r="G15" s="15">
        <v>320.345</v>
      </c>
      <c r="H15" s="11">
        <v>9</v>
      </c>
      <c r="I15" s="14">
        <f t="shared" si="1"/>
        <v>-5.79655</v>
      </c>
      <c r="J15" s="16">
        <v>289.8</v>
      </c>
      <c r="K15" s="11">
        <v>8</v>
      </c>
      <c r="L15" s="12">
        <f t="shared" si="2"/>
        <v>-5.102</v>
      </c>
      <c r="M15" s="28">
        <f t="shared" si="3"/>
        <v>-18.6264</v>
      </c>
      <c r="N15" s="11">
        <v>7</v>
      </c>
      <c r="O15" s="28">
        <f t="shared" si="4"/>
        <v>-10.89855</v>
      </c>
      <c r="P15" s="11">
        <v>11</v>
      </c>
    </row>
    <row r="16" spans="1:16" s="21" customFormat="1" ht="17.25" customHeight="1">
      <c r="A16" s="25" t="s">
        <v>25</v>
      </c>
      <c r="B16" s="20" t="s">
        <v>26</v>
      </c>
      <c r="C16" s="25" t="s">
        <v>27</v>
      </c>
      <c r="D16" s="2">
        <v>331.22</v>
      </c>
      <c r="E16" s="11">
        <v>10</v>
      </c>
      <c r="F16" s="14">
        <f t="shared" si="0"/>
        <v>-6.687799999999999</v>
      </c>
      <c r="G16" s="15">
        <v>331.485</v>
      </c>
      <c r="H16" s="11">
        <v>8</v>
      </c>
      <c r="I16" s="14">
        <f t="shared" si="1"/>
        <v>-4.68515</v>
      </c>
      <c r="J16" s="16">
        <v>275.895</v>
      </c>
      <c r="K16" s="11">
        <v>10</v>
      </c>
      <c r="L16" s="12">
        <f t="shared" si="2"/>
        <v>-7.2410499999999995</v>
      </c>
      <c r="M16" s="28">
        <f t="shared" si="3"/>
        <v>-18.613999999999997</v>
      </c>
      <c r="N16" s="11">
        <v>6</v>
      </c>
      <c r="O16" s="28">
        <f t="shared" si="4"/>
        <v>-11.372949999999998</v>
      </c>
      <c r="P16" s="11">
        <v>12</v>
      </c>
    </row>
    <row r="17" spans="1:16" s="21" customFormat="1" ht="17.25" customHeight="1">
      <c r="A17" s="25" t="s">
        <v>56</v>
      </c>
      <c r="B17" s="20" t="s">
        <v>57</v>
      </c>
      <c r="C17" s="25" t="s">
        <v>58</v>
      </c>
      <c r="D17" s="2"/>
      <c r="E17" s="11">
        <v>50</v>
      </c>
      <c r="F17" s="14">
        <f t="shared" si="0"/>
        <v>-50</v>
      </c>
      <c r="G17" s="15">
        <v>297.785</v>
      </c>
      <c r="H17" s="11">
        <v>11</v>
      </c>
      <c r="I17" s="14">
        <f t="shared" si="1"/>
        <v>-8.02215</v>
      </c>
      <c r="J17" s="16">
        <v>265.05</v>
      </c>
      <c r="K17" s="11">
        <v>11</v>
      </c>
      <c r="L17" s="12">
        <f t="shared" si="2"/>
        <v>-8.349499999999999</v>
      </c>
      <c r="M17" s="28">
        <f t="shared" si="3"/>
        <v>-66.37164999999999</v>
      </c>
      <c r="N17" s="11">
        <v>13</v>
      </c>
      <c r="O17" s="28">
        <f t="shared" si="4"/>
        <v>-16.37164999999999</v>
      </c>
      <c r="P17" s="11">
        <v>13</v>
      </c>
    </row>
    <row r="18" spans="1:16" s="21" customFormat="1" ht="17.25" customHeight="1">
      <c r="A18" s="25" t="s">
        <v>59</v>
      </c>
      <c r="B18" s="20" t="s">
        <v>60</v>
      </c>
      <c r="C18" s="25" t="s">
        <v>58</v>
      </c>
      <c r="D18" s="2"/>
      <c r="E18" s="11">
        <v>50</v>
      </c>
      <c r="F18" s="14">
        <f t="shared" si="0"/>
        <v>-50</v>
      </c>
      <c r="G18" s="15">
        <v>229.89</v>
      </c>
      <c r="H18" s="11">
        <v>14</v>
      </c>
      <c r="I18" s="14">
        <f t="shared" si="1"/>
        <v>-11.7011</v>
      </c>
      <c r="J18" s="16">
        <v>286.37</v>
      </c>
      <c r="K18" s="11">
        <v>9</v>
      </c>
      <c r="L18" s="12">
        <f t="shared" si="2"/>
        <v>-6.1363</v>
      </c>
      <c r="M18" s="28">
        <f t="shared" si="3"/>
        <v>-67.8374</v>
      </c>
      <c r="N18" s="11">
        <v>14</v>
      </c>
      <c r="O18" s="28">
        <f t="shared" si="4"/>
        <v>-17.837400000000002</v>
      </c>
      <c r="P18" s="11">
        <v>14</v>
      </c>
    </row>
    <row r="19" spans="1:16" s="21" customFormat="1" ht="17.25" customHeight="1">
      <c r="A19" s="25" t="s">
        <v>53</v>
      </c>
      <c r="B19" s="20" t="s">
        <v>54</v>
      </c>
      <c r="C19" s="25" t="s">
        <v>55</v>
      </c>
      <c r="D19" s="2">
        <v>282.47</v>
      </c>
      <c r="E19" s="11">
        <v>13</v>
      </c>
      <c r="F19" s="14">
        <f t="shared" si="0"/>
        <v>-10.1753</v>
      </c>
      <c r="G19" s="15">
        <v>293.175</v>
      </c>
      <c r="H19" s="11">
        <v>12</v>
      </c>
      <c r="I19" s="14">
        <f t="shared" si="1"/>
        <v>-9.068249999999999</v>
      </c>
      <c r="J19" s="16"/>
      <c r="K19" s="11">
        <v>50</v>
      </c>
      <c r="L19" s="12">
        <f t="shared" si="2"/>
        <v>-50</v>
      </c>
      <c r="M19" s="28">
        <f t="shared" si="3"/>
        <v>-69.24355</v>
      </c>
      <c r="N19" s="11">
        <v>15</v>
      </c>
      <c r="O19" s="28">
        <f t="shared" si="4"/>
        <v>-19.24355</v>
      </c>
      <c r="P19" s="11">
        <v>15</v>
      </c>
    </row>
    <row r="20" spans="1:16" s="21" customFormat="1" ht="17.25" customHeight="1">
      <c r="A20" s="25" t="s">
        <v>61</v>
      </c>
      <c r="B20" s="20" t="s">
        <v>62</v>
      </c>
      <c r="C20" s="25" t="s">
        <v>27</v>
      </c>
      <c r="D20" s="2"/>
      <c r="E20" s="11">
        <v>50</v>
      </c>
      <c r="F20" s="14">
        <f t="shared" si="0"/>
        <v>-50</v>
      </c>
      <c r="G20" s="15">
        <v>211.12</v>
      </c>
      <c r="H20" s="11">
        <v>15</v>
      </c>
      <c r="I20" s="14">
        <f t="shared" si="1"/>
        <v>-12.8888</v>
      </c>
      <c r="J20" s="16">
        <v>197.555</v>
      </c>
      <c r="K20" s="11">
        <v>12</v>
      </c>
      <c r="L20" s="12">
        <f t="shared" si="2"/>
        <v>-10.02445</v>
      </c>
      <c r="M20" s="28">
        <f t="shared" si="3"/>
        <v>-72.91325</v>
      </c>
      <c r="N20" s="11">
        <v>16</v>
      </c>
      <c r="O20" s="28">
        <f t="shared" si="4"/>
        <v>-22.913250000000005</v>
      </c>
      <c r="P20" s="11">
        <v>16</v>
      </c>
    </row>
    <row r="21" spans="1:16" s="21" customFormat="1" ht="17.25" customHeight="1">
      <c r="A21" s="25"/>
      <c r="B21" s="20"/>
      <c r="C21" s="25"/>
      <c r="D21" s="2"/>
      <c r="E21" s="11"/>
      <c r="F21" s="14"/>
      <c r="G21" s="15"/>
      <c r="H21" s="11"/>
      <c r="I21" s="14"/>
      <c r="J21" s="16"/>
      <c r="K21" s="11"/>
      <c r="L21" s="12"/>
      <c r="M21" s="28"/>
      <c r="N21" s="11"/>
      <c r="O21" s="28"/>
      <c r="P21" s="11"/>
    </row>
  </sheetData>
  <sheetProtection/>
  <mergeCells count="3">
    <mergeCell ref="A1:L1"/>
    <mergeCell ref="M4:N4"/>
    <mergeCell ref="O4:P4"/>
  </mergeCells>
  <printOptions/>
  <pageMargins left="0.7086614173228347" right="0.7086614173228347" top="0.7874015748031497" bottom="0.7874015748031497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4">
      <selection activeCell="K16" sqref="K16:K17"/>
    </sheetView>
  </sheetViews>
  <sheetFormatPr defaultColWidth="11.421875" defaultRowHeight="15"/>
  <cols>
    <col min="1" max="1" width="11.00390625" style="22" customWidth="1"/>
    <col min="2" max="2" width="10.421875" style="3" customWidth="1"/>
    <col min="3" max="3" width="18.421875" style="22" customWidth="1"/>
    <col min="4" max="4" width="8.7109375" style="5" customWidth="1"/>
    <col min="5" max="5" width="4.00390625" style="8" customWidth="1"/>
    <col min="6" max="6" width="8.421875" style="9" customWidth="1"/>
    <col min="7" max="7" width="9.57421875" style="5" customWidth="1"/>
    <col min="8" max="8" width="4.00390625" style="8" customWidth="1"/>
    <col min="9" max="9" width="8.421875" style="9" customWidth="1"/>
    <col min="10" max="10" width="8.00390625" style="7" customWidth="1"/>
    <col min="11" max="11" width="5.57421875" style="8" customWidth="1"/>
    <col min="12" max="12" width="8.57421875" style="9" customWidth="1"/>
    <col min="13" max="13" width="9.28125" style="17" customWidth="1"/>
    <col min="14" max="14" width="3.57421875" style="8" customWidth="1"/>
    <col min="15" max="15" width="9.28125" style="17" customWidth="1"/>
    <col min="16" max="16" width="3.57421875" style="8" customWidth="1"/>
  </cols>
  <sheetData>
    <row r="1" spans="1:16" ht="15.7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</row>
    <row r="2" spans="5:16" ht="15">
      <c r="E2" s="6"/>
      <c r="F2" s="6"/>
      <c r="H2" s="6"/>
      <c r="I2" s="6"/>
      <c r="M2" s="10"/>
      <c r="N2" s="6"/>
      <c r="O2" s="10"/>
      <c r="P2" s="6"/>
    </row>
    <row r="3" spans="1:16" ht="15">
      <c r="A3" s="26" t="s">
        <v>0</v>
      </c>
      <c r="B3" s="18"/>
      <c r="C3" s="23" t="s">
        <v>5</v>
      </c>
      <c r="D3" s="2" t="s">
        <v>9</v>
      </c>
      <c r="E3" s="11" t="s">
        <v>1</v>
      </c>
      <c r="F3" s="12" t="s">
        <v>2</v>
      </c>
      <c r="G3" s="4" t="s">
        <v>20</v>
      </c>
      <c r="H3" s="11" t="s">
        <v>1</v>
      </c>
      <c r="I3" s="12" t="s">
        <v>3</v>
      </c>
      <c r="J3" s="1" t="s">
        <v>29</v>
      </c>
      <c r="K3" s="11" t="s">
        <v>1</v>
      </c>
      <c r="L3" s="12" t="s">
        <v>4</v>
      </c>
      <c r="M3" s="13" t="s">
        <v>6</v>
      </c>
      <c r="N3" s="11"/>
      <c r="O3" s="13" t="s">
        <v>6</v>
      </c>
      <c r="P3" s="11" t="s">
        <v>1</v>
      </c>
    </row>
    <row r="4" spans="1:16" ht="15">
      <c r="A4" s="27"/>
      <c r="B4" s="19"/>
      <c r="C4" s="24"/>
      <c r="D4" s="2"/>
      <c r="E4" s="11"/>
      <c r="F4" s="12"/>
      <c r="G4" s="4"/>
      <c r="H4" s="11"/>
      <c r="I4" s="12"/>
      <c r="J4" s="1"/>
      <c r="K4" s="11"/>
      <c r="L4" s="12"/>
      <c r="M4" s="30" t="s">
        <v>18</v>
      </c>
      <c r="N4" s="31"/>
      <c r="O4" s="30" t="s">
        <v>17</v>
      </c>
      <c r="P4" s="31"/>
    </row>
    <row r="5" spans="1:16" s="21" customFormat="1" ht="17.25" customHeight="1">
      <c r="A5" s="25" t="s">
        <v>12</v>
      </c>
      <c r="B5" s="20" t="s">
        <v>13</v>
      </c>
      <c r="C5" s="25" t="s">
        <v>8</v>
      </c>
      <c r="D5" s="2">
        <v>472.765</v>
      </c>
      <c r="E5" s="11">
        <v>1</v>
      </c>
      <c r="F5" s="14">
        <f aca="true" t="shared" si="0" ref="F5:F24">D5/100-E5</f>
        <v>3.7276499999999997</v>
      </c>
      <c r="G5" s="15">
        <v>481.34</v>
      </c>
      <c r="H5" s="11">
        <v>1</v>
      </c>
      <c r="I5" s="14">
        <f aca="true" t="shared" si="1" ref="I5:I24">G5/100-H5</f>
        <v>3.8133999999999997</v>
      </c>
      <c r="J5" s="16"/>
      <c r="K5" s="11"/>
      <c r="L5" s="12">
        <f aca="true" t="shared" si="2" ref="L5:L24">J5/100-K5</f>
        <v>0</v>
      </c>
      <c r="M5" s="28">
        <f aca="true" t="shared" si="3" ref="M5:M24">F5+I5</f>
        <v>7.541049999999999</v>
      </c>
      <c r="N5" s="11">
        <v>1</v>
      </c>
      <c r="O5" s="28">
        <f aca="true" t="shared" si="4" ref="O5:O24">F5+I5-MIN(F5,I5)</f>
        <v>3.8133999999999997</v>
      </c>
      <c r="P5" s="11">
        <v>1</v>
      </c>
    </row>
    <row r="6" spans="1:16" s="21" customFormat="1" ht="17.25" customHeight="1">
      <c r="A6" s="25" t="s">
        <v>10</v>
      </c>
      <c r="B6" s="20" t="s">
        <v>11</v>
      </c>
      <c r="C6" s="25" t="s">
        <v>8</v>
      </c>
      <c r="D6" s="2">
        <v>472.595</v>
      </c>
      <c r="E6" s="11">
        <v>2</v>
      </c>
      <c r="F6" s="14">
        <f t="shared" si="0"/>
        <v>2.72595</v>
      </c>
      <c r="G6" s="15">
        <v>429.28</v>
      </c>
      <c r="H6" s="11">
        <v>4</v>
      </c>
      <c r="I6" s="14">
        <f t="shared" si="1"/>
        <v>0.2927999999999997</v>
      </c>
      <c r="J6" s="16"/>
      <c r="K6" s="11"/>
      <c r="L6" s="12">
        <f t="shared" si="2"/>
        <v>0</v>
      </c>
      <c r="M6" s="28">
        <f t="shared" si="3"/>
        <v>3.01875</v>
      </c>
      <c r="N6" s="11">
        <v>3</v>
      </c>
      <c r="O6" s="28">
        <f t="shared" si="4"/>
        <v>2.72595</v>
      </c>
      <c r="P6" s="11">
        <v>2</v>
      </c>
    </row>
    <row r="7" spans="1:16" s="21" customFormat="1" ht="17.25" customHeight="1">
      <c r="A7" s="25" t="s">
        <v>14</v>
      </c>
      <c r="B7" s="20" t="s">
        <v>15</v>
      </c>
      <c r="C7" s="25" t="s">
        <v>19</v>
      </c>
      <c r="D7" s="2">
        <v>438.91</v>
      </c>
      <c r="E7" s="11">
        <v>3</v>
      </c>
      <c r="F7" s="14">
        <f t="shared" si="0"/>
        <v>1.3891</v>
      </c>
      <c r="G7" s="15">
        <v>438.785</v>
      </c>
      <c r="H7" s="11">
        <v>2</v>
      </c>
      <c r="I7" s="14">
        <f t="shared" si="1"/>
        <v>2.3878500000000003</v>
      </c>
      <c r="J7" s="16"/>
      <c r="K7" s="11">
        <v>50</v>
      </c>
      <c r="L7" s="12">
        <f t="shared" si="2"/>
        <v>-50</v>
      </c>
      <c r="M7" s="28">
        <f t="shared" si="3"/>
        <v>3.7769500000000003</v>
      </c>
      <c r="N7" s="11">
        <v>2</v>
      </c>
      <c r="O7" s="28">
        <f t="shared" si="4"/>
        <v>2.3878500000000003</v>
      </c>
      <c r="P7" s="11">
        <v>3</v>
      </c>
    </row>
    <row r="8" spans="1:16" s="21" customFormat="1" ht="17.25" customHeight="1">
      <c r="A8" s="25" t="s">
        <v>23</v>
      </c>
      <c r="B8" s="20" t="s">
        <v>24</v>
      </c>
      <c r="C8" s="25" t="s">
        <v>33</v>
      </c>
      <c r="D8" s="2">
        <v>435.44</v>
      </c>
      <c r="E8" s="11">
        <v>5</v>
      </c>
      <c r="F8" s="14">
        <f t="shared" si="0"/>
        <v>-0.6456</v>
      </c>
      <c r="G8" s="15">
        <v>434.105</v>
      </c>
      <c r="H8" s="11">
        <v>3</v>
      </c>
      <c r="I8" s="14">
        <f t="shared" si="1"/>
        <v>1.34105</v>
      </c>
      <c r="J8" s="16"/>
      <c r="K8" s="11">
        <v>50</v>
      </c>
      <c r="L8" s="12">
        <f t="shared" si="2"/>
        <v>-50</v>
      </c>
      <c r="M8" s="28">
        <f t="shared" si="3"/>
        <v>0.6954500000000001</v>
      </c>
      <c r="N8" s="11">
        <v>4</v>
      </c>
      <c r="O8" s="28">
        <f t="shared" si="4"/>
        <v>1.34105</v>
      </c>
      <c r="P8" s="11">
        <v>4</v>
      </c>
    </row>
    <row r="9" spans="1:16" s="21" customFormat="1" ht="16.5" customHeight="1">
      <c r="A9" s="25" t="s">
        <v>31</v>
      </c>
      <c r="B9" s="20" t="s">
        <v>32</v>
      </c>
      <c r="C9" s="25" t="s">
        <v>30</v>
      </c>
      <c r="D9" s="2">
        <v>436.285</v>
      </c>
      <c r="E9" s="11">
        <v>4</v>
      </c>
      <c r="F9" s="14">
        <f t="shared" si="0"/>
        <v>0.3628499999999999</v>
      </c>
      <c r="G9" s="15"/>
      <c r="H9" s="11">
        <v>50</v>
      </c>
      <c r="I9" s="14">
        <f t="shared" si="1"/>
        <v>-50</v>
      </c>
      <c r="J9" s="16"/>
      <c r="K9" s="11"/>
      <c r="L9" s="12">
        <f t="shared" si="2"/>
        <v>0</v>
      </c>
      <c r="M9" s="28">
        <f t="shared" si="3"/>
        <v>-49.63715</v>
      </c>
      <c r="N9" s="11">
        <v>13</v>
      </c>
      <c r="O9" s="28">
        <f t="shared" si="4"/>
        <v>0.36285000000000167</v>
      </c>
      <c r="P9" s="11">
        <v>5</v>
      </c>
    </row>
    <row r="10" spans="1:16" s="21" customFormat="1" ht="17.25" customHeight="1">
      <c r="A10" s="25" t="s">
        <v>37</v>
      </c>
      <c r="B10" s="20" t="s">
        <v>38</v>
      </c>
      <c r="C10" s="25" t="s">
        <v>19</v>
      </c>
      <c r="D10" s="2">
        <v>394.54</v>
      </c>
      <c r="E10" s="11">
        <v>7</v>
      </c>
      <c r="F10" s="14">
        <f t="shared" si="0"/>
        <v>-3.0545999999999998</v>
      </c>
      <c r="G10" s="15">
        <v>416.215</v>
      </c>
      <c r="H10" s="11">
        <v>5</v>
      </c>
      <c r="I10" s="14">
        <f t="shared" si="1"/>
        <v>-0.8378500000000004</v>
      </c>
      <c r="J10" s="16"/>
      <c r="K10" s="11"/>
      <c r="L10" s="12">
        <f t="shared" si="2"/>
        <v>0</v>
      </c>
      <c r="M10" s="28">
        <f t="shared" si="3"/>
        <v>-3.89245</v>
      </c>
      <c r="N10" s="11">
        <v>5</v>
      </c>
      <c r="O10" s="28">
        <f t="shared" si="4"/>
        <v>-0.8378500000000004</v>
      </c>
      <c r="P10" s="11">
        <v>6</v>
      </c>
    </row>
    <row r="11" spans="1:16" s="21" customFormat="1" ht="17.25" customHeight="1">
      <c r="A11" s="25" t="s">
        <v>34</v>
      </c>
      <c r="B11" s="20" t="s">
        <v>35</v>
      </c>
      <c r="C11" s="25" t="s">
        <v>36</v>
      </c>
      <c r="D11" s="2">
        <v>404.42</v>
      </c>
      <c r="E11" s="11">
        <v>6</v>
      </c>
      <c r="F11" s="14">
        <f t="shared" si="0"/>
        <v>-1.9558</v>
      </c>
      <c r="G11" s="15"/>
      <c r="H11" s="11">
        <v>50</v>
      </c>
      <c r="I11" s="14">
        <f t="shared" si="1"/>
        <v>-50</v>
      </c>
      <c r="J11" s="16"/>
      <c r="K11" s="11">
        <v>50</v>
      </c>
      <c r="L11" s="12">
        <f t="shared" si="2"/>
        <v>-50</v>
      </c>
      <c r="M11" s="28">
        <f t="shared" si="3"/>
        <v>-51.955799999999996</v>
      </c>
      <c r="N11" s="11">
        <v>14</v>
      </c>
      <c r="O11" s="28">
        <f t="shared" si="4"/>
        <v>-1.9557999999999964</v>
      </c>
      <c r="P11" s="11">
        <v>7</v>
      </c>
    </row>
    <row r="12" spans="1:16" s="21" customFormat="1" ht="17.25" customHeight="1">
      <c r="A12" s="25" t="s">
        <v>39</v>
      </c>
      <c r="B12" s="20" t="s">
        <v>40</v>
      </c>
      <c r="C12" s="25" t="s">
        <v>33</v>
      </c>
      <c r="D12" s="2">
        <v>368.12</v>
      </c>
      <c r="E12" s="11">
        <v>8</v>
      </c>
      <c r="F12" s="14">
        <f t="shared" si="0"/>
        <v>-4.3187999999999995</v>
      </c>
      <c r="G12" s="15">
        <v>399.56</v>
      </c>
      <c r="H12" s="11">
        <v>6</v>
      </c>
      <c r="I12" s="14">
        <f t="shared" si="1"/>
        <v>-2.0044</v>
      </c>
      <c r="J12" s="16"/>
      <c r="K12" s="11">
        <v>50</v>
      </c>
      <c r="L12" s="12">
        <f t="shared" si="2"/>
        <v>-50</v>
      </c>
      <c r="M12" s="28">
        <f t="shared" si="3"/>
        <v>-6.3232</v>
      </c>
      <c r="N12" s="11">
        <v>6</v>
      </c>
      <c r="O12" s="28">
        <f t="shared" si="4"/>
        <v>-2.0044000000000004</v>
      </c>
      <c r="P12" s="11">
        <v>8</v>
      </c>
    </row>
    <row r="13" spans="1:16" s="21" customFormat="1" ht="17.25" customHeight="1">
      <c r="A13" s="25" t="s">
        <v>44</v>
      </c>
      <c r="B13" s="20" t="s">
        <v>45</v>
      </c>
      <c r="C13" s="25" t="s">
        <v>16</v>
      </c>
      <c r="D13" s="2">
        <v>361.125</v>
      </c>
      <c r="E13" s="11">
        <v>10</v>
      </c>
      <c r="F13" s="14">
        <f t="shared" si="0"/>
        <v>-6.38875</v>
      </c>
      <c r="G13" s="15">
        <v>347.17</v>
      </c>
      <c r="H13" s="11">
        <v>7</v>
      </c>
      <c r="I13" s="14">
        <f t="shared" si="1"/>
        <v>-3.5282999999999998</v>
      </c>
      <c r="J13" s="16"/>
      <c r="K13" s="11"/>
      <c r="L13" s="12">
        <f t="shared" si="2"/>
        <v>0</v>
      </c>
      <c r="M13" s="28">
        <f t="shared" si="3"/>
        <v>-9.91705</v>
      </c>
      <c r="N13" s="11">
        <v>7</v>
      </c>
      <c r="O13" s="28">
        <f t="shared" si="4"/>
        <v>-3.5282999999999998</v>
      </c>
      <c r="P13" s="11">
        <v>9</v>
      </c>
    </row>
    <row r="14" spans="1:16" s="21" customFormat="1" ht="17.25" customHeight="1">
      <c r="A14" s="25" t="s">
        <v>25</v>
      </c>
      <c r="B14" s="20" t="s">
        <v>26</v>
      </c>
      <c r="C14" s="25" t="s">
        <v>27</v>
      </c>
      <c r="D14" s="2">
        <v>331.22</v>
      </c>
      <c r="E14" s="11">
        <v>13</v>
      </c>
      <c r="F14" s="14">
        <f t="shared" si="0"/>
        <v>-9.6878</v>
      </c>
      <c r="G14" s="15">
        <v>331.485</v>
      </c>
      <c r="H14" s="11">
        <v>8</v>
      </c>
      <c r="I14" s="14">
        <f t="shared" si="1"/>
        <v>-4.68515</v>
      </c>
      <c r="J14" s="16"/>
      <c r="K14" s="11"/>
      <c r="L14" s="12">
        <f t="shared" si="2"/>
        <v>0</v>
      </c>
      <c r="M14" s="28">
        <f t="shared" si="3"/>
        <v>-14.37295</v>
      </c>
      <c r="N14" s="11">
        <v>8</v>
      </c>
      <c r="O14" s="28">
        <f t="shared" si="4"/>
        <v>-4.68515</v>
      </c>
      <c r="P14" s="11">
        <v>10</v>
      </c>
    </row>
    <row r="15" spans="1:16" s="21" customFormat="1" ht="17.25" customHeight="1">
      <c r="A15" s="25" t="s">
        <v>41</v>
      </c>
      <c r="B15" s="20" t="s">
        <v>42</v>
      </c>
      <c r="C15" s="25" t="s">
        <v>43</v>
      </c>
      <c r="D15" s="2">
        <v>366.89</v>
      </c>
      <c r="E15" s="11">
        <v>9</v>
      </c>
      <c r="F15" s="14">
        <f t="shared" si="0"/>
        <v>-5.3311</v>
      </c>
      <c r="G15" s="15"/>
      <c r="H15" s="11">
        <v>50</v>
      </c>
      <c r="I15" s="14">
        <f t="shared" si="1"/>
        <v>-50</v>
      </c>
      <c r="J15" s="16"/>
      <c r="K15" s="11">
        <v>50</v>
      </c>
      <c r="L15" s="12">
        <f t="shared" si="2"/>
        <v>-50</v>
      </c>
      <c r="M15" s="28">
        <f t="shared" si="3"/>
        <v>-55.3311</v>
      </c>
      <c r="N15" s="11">
        <v>15</v>
      </c>
      <c r="O15" s="28">
        <f t="shared" si="4"/>
        <v>-5.331099999999999</v>
      </c>
      <c r="P15" s="11">
        <v>11</v>
      </c>
    </row>
    <row r="16" spans="1:16" s="21" customFormat="1" ht="17.25" customHeight="1">
      <c r="A16" s="25" t="s">
        <v>49</v>
      </c>
      <c r="B16" s="20" t="s">
        <v>15</v>
      </c>
      <c r="C16" s="25" t="s">
        <v>16</v>
      </c>
      <c r="D16" s="2">
        <v>327.215</v>
      </c>
      <c r="E16" s="11">
        <v>14</v>
      </c>
      <c r="F16" s="14">
        <f t="shared" si="0"/>
        <v>-10.72785</v>
      </c>
      <c r="G16" s="15">
        <v>320.345</v>
      </c>
      <c r="H16" s="11">
        <v>9</v>
      </c>
      <c r="I16" s="14">
        <f t="shared" si="1"/>
        <v>-5.79655</v>
      </c>
      <c r="J16" s="16"/>
      <c r="K16" s="11">
        <v>8</v>
      </c>
      <c r="L16" s="12">
        <f t="shared" si="2"/>
        <v>-8</v>
      </c>
      <c r="M16" s="28">
        <f t="shared" si="3"/>
        <v>-16.5244</v>
      </c>
      <c r="N16" s="11">
        <v>10</v>
      </c>
      <c r="O16" s="28">
        <f t="shared" si="4"/>
        <v>-5.79655</v>
      </c>
      <c r="P16" s="11">
        <v>12</v>
      </c>
    </row>
    <row r="17" spans="1:16" s="21" customFormat="1" ht="17.25" customHeight="1">
      <c r="A17" s="25" t="s">
        <v>46</v>
      </c>
      <c r="B17" s="20" t="s">
        <v>47</v>
      </c>
      <c r="C17" s="25" t="s">
        <v>48</v>
      </c>
      <c r="D17" s="2">
        <v>340.465</v>
      </c>
      <c r="E17" s="11">
        <v>12</v>
      </c>
      <c r="F17" s="14">
        <f t="shared" si="0"/>
        <v>-8.59535</v>
      </c>
      <c r="G17" s="15">
        <v>316.08</v>
      </c>
      <c r="H17" s="11">
        <v>10</v>
      </c>
      <c r="I17" s="14">
        <f t="shared" si="1"/>
        <v>-6.8392</v>
      </c>
      <c r="J17" s="16"/>
      <c r="K17" s="11">
        <v>7</v>
      </c>
      <c r="L17" s="12">
        <f t="shared" si="2"/>
        <v>-7</v>
      </c>
      <c r="M17" s="28">
        <f t="shared" si="3"/>
        <v>-15.43455</v>
      </c>
      <c r="N17" s="11">
        <v>9</v>
      </c>
      <c r="O17" s="28">
        <f t="shared" si="4"/>
        <v>-6.8392</v>
      </c>
      <c r="P17" s="11">
        <v>13</v>
      </c>
    </row>
    <row r="18" spans="1:16" s="21" customFormat="1" ht="17.25" customHeight="1">
      <c r="A18" s="25" t="s">
        <v>21</v>
      </c>
      <c r="B18" s="20" t="s">
        <v>22</v>
      </c>
      <c r="C18" s="25" t="s">
        <v>7</v>
      </c>
      <c r="D18" s="2">
        <v>355.68</v>
      </c>
      <c r="E18" s="11">
        <v>11</v>
      </c>
      <c r="F18" s="14">
        <f t="shared" si="0"/>
        <v>-7.4432</v>
      </c>
      <c r="G18" s="15"/>
      <c r="H18" s="11">
        <v>50</v>
      </c>
      <c r="I18" s="14">
        <f t="shared" si="1"/>
        <v>-50</v>
      </c>
      <c r="J18" s="16"/>
      <c r="K18" s="11">
        <v>50</v>
      </c>
      <c r="L18" s="12">
        <f t="shared" si="2"/>
        <v>-50</v>
      </c>
      <c r="M18" s="28">
        <f t="shared" si="3"/>
        <v>-57.4432</v>
      </c>
      <c r="N18" s="11">
        <v>16</v>
      </c>
      <c r="O18" s="28">
        <f t="shared" si="4"/>
        <v>-7.443199999999997</v>
      </c>
      <c r="P18" s="11">
        <v>14</v>
      </c>
    </row>
    <row r="19" spans="1:16" s="21" customFormat="1" ht="17.25" customHeight="1">
      <c r="A19" s="25" t="s">
        <v>56</v>
      </c>
      <c r="B19" s="20" t="s">
        <v>57</v>
      </c>
      <c r="C19" s="25" t="s">
        <v>58</v>
      </c>
      <c r="D19" s="2"/>
      <c r="E19" s="11">
        <v>50</v>
      </c>
      <c r="F19" s="14">
        <f t="shared" si="0"/>
        <v>-50</v>
      </c>
      <c r="G19" s="15">
        <v>297.785</v>
      </c>
      <c r="H19" s="11">
        <v>11</v>
      </c>
      <c r="I19" s="14">
        <f t="shared" si="1"/>
        <v>-8.02215</v>
      </c>
      <c r="J19" s="16"/>
      <c r="K19" s="11">
        <v>4</v>
      </c>
      <c r="L19" s="12">
        <f t="shared" si="2"/>
        <v>-4</v>
      </c>
      <c r="M19" s="28">
        <f t="shared" si="3"/>
        <v>-58.022149999999996</v>
      </c>
      <c r="N19" s="11">
        <v>17</v>
      </c>
      <c r="O19" s="28">
        <f t="shared" si="4"/>
        <v>-8.022149999999996</v>
      </c>
      <c r="P19" s="11">
        <v>15</v>
      </c>
    </row>
    <row r="20" spans="1:16" s="21" customFormat="1" ht="17.25" customHeight="1">
      <c r="A20" s="25" t="s">
        <v>53</v>
      </c>
      <c r="B20" s="20" t="s">
        <v>54</v>
      </c>
      <c r="C20" s="25" t="s">
        <v>55</v>
      </c>
      <c r="D20" s="2">
        <v>282.47</v>
      </c>
      <c r="E20" s="11">
        <v>17</v>
      </c>
      <c r="F20" s="14">
        <f t="shared" si="0"/>
        <v>-14.1753</v>
      </c>
      <c r="G20" s="15">
        <v>293.175</v>
      </c>
      <c r="H20" s="11">
        <v>12</v>
      </c>
      <c r="I20" s="14">
        <f t="shared" si="1"/>
        <v>-9.068249999999999</v>
      </c>
      <c r="J20" s="16"/>
      <c r="K20" s="11">
        <v>50</v>
      </c>
      <c r="L20" s="12">
        <f t="shared" si="2"/>
        <v>-50</v>
      </c>
      <c r="M20" s="28">
        <f t="shared" si="3"/>
        <v>-23.24355</v>
      </c>
      <c r="N20" s="11">
        <v>11</v>
      </c>
      <c r="O20" s="28">
        <f t="shared" si="4"/>
        <v>-9.068249999999999</v>
      </c>
      <c r="P20" s="11">
        <v>16</v>
      </c>
    </row>
    <row r="21" spans="1:16" s="21" customFormat="1" ht="17.25" customHeight="1">
      <c r="A21" s="25" t="s">
        <v>52</v>
      </c>
      <c r="B21" s="20" t="s">
        <v>13</v>
      </c>
      <c r="C21" s="25" t="s">
        <v>48</v>
      </c>
      <c r="D21" s="2">
        <v>283.56</v>
      </c>
      <c r="E21" s="11">
        <v>16</v>
      </c>
      <c r="F21" s="14">
        <f t="shared" si="0"/>
        <v>-13.1644</v>
      </c>
      <c r="G21" s="15">
        <v>287.91</v>
      </c>
      <c r="H21" s="11">
        <v>13</v>
      </c>
      <c r="I21" s="14">
        <f t="shared" si="1"/>
        <v>-10.120899999999999</v>
      </c>
      <c r="J21" s="16"/>
      <c r="K21" s="11">
        <v>2</v>
      </c>
      <c r="L21" s="12">
        <f t="shared" si="2"/>
        <v>-2</v>
      </c>
      <c r="M21" s="28">
        <f t="shared" si="3"/>
        <v>-23.2853</v>
      </c>
      <c r="N21" s="11">
        <v>12</v>
      </c>
      <c r="O21" s="28">
        <f t="shared" si="4"/>
        <v>-10.120899999999999</v>
      </c>
      <c r="P21" s="11">
        <v>17</v>
      </c>
    </row>
    <row r="22" spans="1:16" s="21" customFormat="1" ht="17.25" customHeight="1">
      <c r="A22" s="25" t="s">
        <v>59</v>
      </c>
      <c r="B22" s="20" t="s">
        <v>60</v>
      </c>
      <c r="C22" s="25" t="s">
        <v>58</v>
      </c>
      <c r="D22" s="2"/>
      <c r="E22" s="11">
        <v>50</v>
      </c>
      <c r="F22" s="14">
        <f t="shared" si="0"/>
        <v>-50</v>
      </c>
      <c r="G22" s="15">
        <v>229.89</v>
      </c>
      <c r="H22" s="11">
        <v>14</v>
      </c>
      <c r="I22" s="14">
        <f t="shared" si="1"/>
        <v>-11.7011</v>
      </c>
      <c r="J22" s="16"/>
      <c r="K22" s="11">
        <v>5</v>
      </c>
      <c r="L22" s="12">
        <f t="shared" si="2"/>
        <v>-5</v>
      </c>
      <c r="M22" s="28">
        <f t="shared" si="3"/>
        <v>-61.7011</v>
      </c>
      <c r="N22" s="11">
        <v>18</v>
      </c>
      <c r="O22" s="28">
        <f t="shared" si="4"/>
        <v>-11.701099999999997</v>
      </c>
      <c r="P22" s="11">
        <v>18</v>
      </c>
    </row>
    <row r="23" spans="1:16" s="21" customFormat="1" ht="17.25" customHeight="1">
      <c r="A23" s="25" t="s">
        <v>50</v>
      </c>
      <c r="B23" s="20" t="s">
        <v>42</v>
      </c>
      <c r="C23" s="25" t="s">
        <v>51</v>
      </c>
      <c r="D23" s="2">
        <v>296.57</v>
      </c>
      <c r="E23" s="11">
        <v>15</v>
      </c>
      <c r="F23" s="14">
        <f t="shared" si="0"/>
        <v>-12.0343</v>
      </c>
      <c r="G23" s="15"/>
      <c r="H23" s="11">
        <v>50</v>
      </c>
      <c r="I23" s="14">
        <f t="shared" si="1"/>
        <v>-50</v>
      </c>
      <c r="J23" s="16"/>
      <c r="K23" s="11">
        <v>50</v>
      </c>
      <c r="L23" s="12">
        <f t="shared" si="2"/>
        <v>-50</v>
      </c>
      <c r="M23" s="28">
        <f t="shared" si="3"/>
        <v>-62.0343</v>
      </c>
      <c r="N23" s="11">
        <v>19</v>
      </c>
      <c r="O23" s="28">
        <f t="shared" si="4"/>
        <v>-12.034300000000002</v>
      </c>
      <c r="P23" s="11">
        <v>19</v>
      </c>
    </row>
    <row r="24" spans="1:16" s="21" customFormat="1" ht="17.25" customHeight="1">
      <c r="A24" s="25" t="s">
        <v>61</v>
      </c>
      <c r="B24" s="20" t="s">
        <v>62</v>
      </c>
      <c r="C24" s="25" t="s">
        <v>27</v>
      </c>
      <c r="D24" s="2"/>
      <c r="E24" s="11">
        <v>50</v>
      </c>
      <c r="F24" s="14">
        <f t="shared" si="0"/>
        <v>-50</v>
      </c>
      <c r="G24" s="15">
        <v>211.12</v>
      </c>
      <c r="H24" s="11">
        <v>15</v>
      </c>
      <c r="I24" s="14">
        <f t="shared" si="1"/>
        <v>-12.8888</v>
      </c>
      <c r="J24" s="16"/>
      <c r="K24" s="11">
        <v>6</v>
      </c>
      <c r="L24" s="12">
        <f t="shared" si="2"/>
        <v>-6</v>
      </c>
      <c r="M24" s="28">
        <f t="shared" si="3"/>
        <v>-62.8888</v>
      </c>
      <c r="N24" s="11">
        <v>20</v>
      </c>
      <c r="O24" s="28">
        <f t="shared" si="4"/>
        <v>-12.888800000000003</v>
      </c>
      <c r="P24" s="11">
        <v>20</v>
      </c>
    </row>
    <row r="25" spans="1:16" s="21" customFormat="1" ht="17.25" customHeight="1">
      <c r="A25" s="25"/>
      <c r="B25" s="20"/>
      <c r="C25" s="25"/>
      <c r="D25" s="2"/>
      <c r="E25" s="11"/>
      <c r="F25" s="14"/>
      <c r="G25" s="15"/>
      <c r="H25" s="11"/>
      <c r="I25" s="14"/>
      <c r="J25" s="16"/>
      <c r="K25" s="11"/>
      <c r="L25" s="12"/>
      <c r="M25" s="28"/>
      <c r="N25" s="11"/>
      <c r="O25" s="28"/>
      <c r="P25" s="11"/>
    </row>
  </sheetData>
  <sheetProtection/>
  <mergeCells count="3">
    <mergeCell ref="A1:L1"/>
    <mergeCell ref="O4:P4"/>
    <mergeCell ref="M4:N4"/>
  </mergeCells>
  <printOptions/>
  <pageMargins left="0.7086614173228347" right="0.7086614173228347" top="0.7874015748031497" bottom="0.787401574803149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Krimi</dc:creator>
  <cp:keywords/>
  <dc:description/>
  <cp:lastModifiedBy>MH</cp:lastModifiedBy>
  <cp:lastPrinted>2013-06-15T14:32:31Z</cp:lastPrinted>
  <dcterms:created xsi:type="dcterms:W3CDTF">2008-05-04T11:15:32Z</dcterms:created>
  <dcterms:modified xsi:type="dcterms:W3CDTF">2013-06-27T18:29:41Z</dcterms:modified>
  <cp:category/>
  <cp:version/>
  <cp:contentType/>
  <cp:contentStatus/>
</cp:coreProperties>
</file>