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4110" windowWidth="7740" windowHeight="4125" activeTab="0"/>
  </bookViews>
  <sheets>
    <sheet name="berichtigt" sheetId="1" r:id="rId1"/>
    <sheet name="Quali" sheetId="2" r:id="rId2"/>
    <sheet name="Tabelle 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<sst xmlns="http://schemas.openxmlformats.org/spreadsheetml/2006/main" count="93" uniqueCount="39">
  <si>
    <t>Name</t>
  </si>
  <si>
    <t>Platz</t>
  </si>
  <si>
    <t>1.Qua.</t>
  </si>
  <si>
    <t>2. Qua.</t>
  </si>
  <si>
    <t>3. Qua.</t>
  </si>
  <si>
    <t>Verein</t>
  </si>
  <si>
    <t>Gesamt</t>
  </si>
  <si>
    <t>Eggert</t>
  </si>
  <si>
    <t>Isabell</t>
  </si>
  <si>
    <t>Castingclub Peitz</t>
  </si>
  <si>
    <t>Halle</t>
  </si>
  <si>
    <t>mit Streichwert</t>
  </si>
  <si>
    <t>ohne Streichwert</t>
  </si>
  <si>
    <t>Bad Kreuznach</t>
  </si>
  <si>
    <t xml:space="preserve">Ergebnis der  Qualifikation zur  Weltmeisterschaft der  Jugend 2013 -  weiblich  - </t>
  </si>
  <si>
    <t>Köln</t>
  </si>
  <si>
    <t>Strauch</t>
  </si>
  <si>
    <t>Nathali</t>
  </si>
  <si>
    <t>KAV Haldensleben</t>
  </si>
  <si>
    <t>Pfeiffer</t>
  </si>
  <si>
    <t>Christin</t>
  </si>
  <si>
    <t>Wedhorn</t>
  </si>
  <si>
    <t>Chantal</t>
  </si>
  <si>
    <t>CAV Erkrath</t>
  </si>
  <si>
    <t>Josephin</t>
  </si>
  <si>
    <t>Zimmermann</t>
  </si>
  <si>
    <t>Kristin</t>
  </si>
  <si>
    <t>SC Borussia Friedrichsf.</t>
  </si>
  <si>
    <t>Schneider</t>
  </si>
  <si>
    <t>Alina</t>
  </si>
  <si>
    <t>ASG Ford Köln</t>
  </si>
  <si>
    <t>Hoppstädter</t>
  </si>
  <si>
    <t>Michelle</t>
  </si>
  <si>
    <t>Lüke</t>
  </si>
  <si>
    <t>Finja</t>
  </si>
  <si>
    <t>Wunsch</t>
  </si>
  <si>
    <t>Anna Katharina</t>
  </si>
  <si>
    <t>VdSA Kellinghusen</t>
  </si>
  <si>
    <t>AV Seegrund Ahlbeck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</si>
</sst>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1">
    <xf numFmtId="0" fontId="0" fillId="0" borderId="0" xfId="0" applyFont="1" applyAlignment="1">
      <alignment/>
    </xf>
    <xf numFmtId="165" fontId="3" fillId="0" borderId="10" xfId="0" applyNumberFormat="1" applyFont="1" applyFill="1" applyBorder="1" applyAlignment="1" applyProtection="1">
      <alignment horizontal="center" shrinkToFit="1"/>
      <protection/>
    </xf>
    <xf numFmtId="166" fontId="3" fillId="0" borderId="11" xfId="0" applyNumberFormat="1" applyFont="1" applyFill="1" applyBorder="1" applyAlignment="1" applyProtection="1">
      <alignment shrinkToFit="1"/>
      <protection/>
    </xf>
    <xf numFmtId="166" fontId="3" fillId="0" borderId="10" xfId="0" applyNumberFormat="1" applyFont="1" applyFill="1" applyBorder="1" applyAlignment="1" applyProtection="1">
      <alignment horizontal="center" shrinkToFit="1"/>
      <protection/>
    </xf>
    <xf numFmtId="166" fontId="3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horizontal="left" shrinkToFit="1"/>
      <protection/>
    </xf>
    <xf numFmtId="165" fontId="3" fillId="0" borderId="0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164" fontId="6" fillId="0" borderId="0" xfId="0" applyNumberFormat="1" applyFont="1" applyFill="1" applyBorder="1" applyAlignment="1" applyProtection="1">
      <alignment shrinkToFit="1"/>
      <protection/>
    </xf>
    <xf numFmtId="0" fontId="8" fillId="0" borderId="0" xfId="0" applyFont="1" applyAlignment="1">
      <alignment shrinkToFit="1"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164" fontId="6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64" fontId="6" fillId="0" borderId="10" xfId="0" applyNumberFormat="1" applyFont="1" applyFill="1" applyBorder="1" applyAlignment="1" applyProtection="1">
      <alignment shrinkToFit="1"/>
      <protection/>
    </xf>
    <xf numFmtId="166" fontId="3" fillId="0" borderId="10" xfId="0" applyNumberFormat="1" applyFont="1" applyFill="1" applyBorder="1" applyAlignment="1" applyProtection="1">
      <alignment shrinkToFit="1"/>
      <protection/>
    </xf>
    <xf numFmtId="165" fontId="3" fillId="0" borderId="1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1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11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3" fillId="0" borderId="10" xfId="0" applyNumberFormat="1" applyFont="1" applyFill="1" applyBorder="1" applyAlignment="1" applyProtection="1">
      <alignment shrinkToFit="1"/>
      <protection/>
    </xf>
    <xf numFmtId="0" fontId="7" fillId="0" borderId="12" xfId="0" applyNumberFormat="1" applyFont="1" applyFill="1" applyBorder="1" applyAlignment="1" applyProtection="1">
      <alignment shrinkToFit="1"/>
      <protection/>
    </xf>
    <xf numFmtId="0" fontId="7" fillId="0" borderId="13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10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horizontal="left" shrinkToFit="1"/>
      <protection/>
    </xf>
    <xf numFmtId="0" fontId="8" fillId="0" borderId="12" xfId="0" applyNumberFormat="1" applyFont="1" applyFill="1" applyBorder="1" applyAlignment="1" applyProtection="1">
      <alignment horizontal="center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5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23850" y="1000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5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23850" y="1000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0985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Q16" sqref="Q16"/>
    </sheetView>
  </sheetViews>
  <sheetFormatPr defaultColWidth="11.421875" defaultRowHeight="15"/>
  <cols>
    <col min="1" max="1" width="9.421875" style="18" customWidth="1"/>
    <col min="2" max="2" width="10.00390625" style="18" customWidth="1"/>
    <col min="3" max="3" width="17.28125" style="18" customWidth="1"/>
    <col min="4" max="4" width="8.7109375" style="4" customWidth="1"/>
    <col min="5" max="5" width="4.7109375" style="7" customWidth="1"/>
    <col min="6" max="6" width="8.421875" style="8" customWidth="1"/>
    <col min="7" max="7" width="9.57421875" style="4" customWidth="1"/>
    <col min="8" max="8" width="4.7109375" style="7" customWidth="1"/>
    <col min="9" max="9" width="8.421875" style="8" customWidth="1"/>
    <col min="10" max="10" width="8.00390625" style="6" customWidth="1"/>
    <col min="11" max="11" width="5.57421875" style="7" customWidth="1"/>
    <col min="12" max="12" width="9.28125" style="8" customWidth="1"/>
    <col min="13" max="13" width="9.28125" style="16" customWidth="1"/>
    <col min="14" max="14" width="3.57421875" style="7" customWidth="1"/>
    <col min="15" max="15" width="9.28125" style="16" customWidth="1"/>
    <col min="16" max="16" width="3.57421875" style="7" customWidth="1"/>
  </cols>
  <sheetData>
    <row r="1" spans="1:16" ht="15.7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5"/>
      <c r="K1" s="25"/>
      <c r="L1" s="25"/>
      <c r="M1"/>
      <c r="N1"/>
      <c r="O1"/>
      <c r="P1"/>
    </row>
    <row r="2" spans="5:16" ht="15">
      <c r="E2" s="5"/>
      <c r="F2" s="5"/>
      <c r="H2" s="5"/>
      <c r="I2" s="5"/>
      <c r="M2" s="9"/>
      <c r="N2" s="5"/>
      <c r="O2" s="9"/>
      <c r="P2" s="5"/>
    </row>
    <row r="3" spans="1:16" ht="15">
      <c r="A3" s="22" t="s">
        <v>0</v>
      </c>
      <c r="B3" s="19"/>
      <c r="C3" s="19" t="s">
        <v>5</v>
      </c>
      <c r="D3" s="2" t="s">
        <v>10</v>
      </c>
      <c r="E3" s="10" t="s">
        <v>1</v>
      </c>
      <c r="F3" s="11" t="s">
        <v>2</v>
      </c>
      <c r="G3" s="3" t="s">
        <v>13</v>
      </c>
      <c r="H3" s="10" t="s">
        <v>1</v>
      </c>
      <c r="I3" s="11" t="s">
        <v>3</v>
      </c>
      <c r="J3" s="1" t="s">
        <v>15</v>
      </c>
      <c r="K3" s="10" t="s">
        <v>1</v>
      </c>
      <c r="L3" s="11" t="s">
        <v>4</v>
      </c>
      <c r="M3" s="12" t="s">
        <v>6</v>
      </c>
      <c r="N3" s="10" t="s">
        <v>1</v>
      </c>
      <c r="O3" s="12" t="s">
        <v>6</v>
      </c>
      <c r="P3" s="10" t="s">
        <v>1</v>
      </c>
    </row>
    <row r="4" spans="1:16" ht="15">
      <c r="A4" s="23"/>
      <c r="B4" s="23"/>
      <c r="C4" s="20"/>
      <c r="D4" s="2"/>
      <c r="E4" s="10"/>
      <c r="F4" s="11"/>
      <c r="G4" s="3"/>
      <c r="H4" s="10"/>
      <c r="I4" s="11"/>
      <c r="J4" s="1"/>
      <c r="K4" s="10"/>
      <c r="L4" s="11"/>
      <c r="M4" s="29" t="s">
        <v>12</v>
      </c>
      <c r="N4" s="30"/>
      <c r="O4" s="29" t="s">
        <v>11</v>
      </c>
      <c r="P4" s="30"/>
    </row>
    <row r="5" spans="1:16" s="17" customFormat="1" ht="18" customHeight="1">
      <c r="A5" s="21" t="s">
        <v>16</v>
      </c>
      <c r="B5" s="21" t="s">
        <v>17</v>
      </c>
      <c r="C5" s="21" t="s">
        <v>18</v>
      </c>
      <c r="D5" s="2">
        <v>374.385</v>
      </c>
      <c r="E5" s="10">
        <v>1</v>
      </c>
      <c r="F5" s="13">
        <f aca="true" t="shared" si="0" ref="F5:F13">D5/100-E5</f>
        <v>2.74385</v>
      </c>
      <c r="G5" s="14">
        <v>388.575</v>
      </c>
      <c r="H5" s="10">
        <v>1</v>
      </c>
      <c r="I5" s="13">
        <f aca="true" t="shared" si="1" ref="I5:I13">G5/100-H5</f>
        <v>2.88575</v>
      </c>
      <c r="J5" s="15">
        <v>359.565</v>
      </c>
      <c r="K5" s="10">
        <v>2</v>
      </c>
      <c r="L5" s="11">
        <f aca="true" t="shared" si="2" ref="L5:L13">J5/100-K5</f>
        <v>1.59565</v>
      </c>
      <c r="M5" s="24">
        <f aca="true" t="shared" si="3" ref="M5:M13">F5+I5+L5</f>
        <v>7.22525</v>
      </c>
      <c r="N5" s="10">
        <v>1</v>
      </c>
      <c r="O5" s="24">
        <f aca="true" t="shared" si="4" ref="O5:O13">F5+I5+L5-MIN(F5,I5,L5)</f>
        <v>5.6296</v>
      </c>
      <c r="P5" s="10">
        <v>1</v>
      </c>
    </row>
    <row r="6" spans="1:16" s="17" customFormat="1" ht="18" customHeight="1">
      <c r="A6" s="21" t="s">
        <v>19</v>
      </c>
      <c r="B6" s="21" t="s">
        <v>20</v>
      </c>
      <c r="C6" s="21" t="s">
        <v>18</v>
      </c>
      <c r="D6" s="2">
        <v>369.67</v>
      </c>
      <c r="E6" s="10">
        <v>2</v>
      </c>
      <c r="F6" s="13">
        <f t="shared" si="0"/>
        <v>1.6967000000000003</v>
      </c>
      <c r="G6" s="14">
        <v>344.05</v>
      </c>
      <c r="H6" s="10">
        <v>3</v>
      </c>
      <c r="I6" s="13">
        <f t="shared" si="1"/>
        <v>0.4405000000000001</v>
      </c>
      <c r="J6" s="15">
        <v>355.34</v>
      </c>
      <c r="K6" s="10">
        <v>3</v>
      </c>
      <c r="L6" s="11">
        <f t="shared" si="2"/>
        <v>0.5533999999999999</v>
      </c>
      <c r="M6" s="24">
        <f t="shared" si="3"/>
        <v>2.6906000000000003</v>
      </c>
      <c r="N6" s="10">
        <v>2</v>
      </c>
      <c r="O6" s="24">
        <f t="shared" si="4"/>
        <v>2.2501</v>
      </c>
      <c r="P6" s="10">
        <v>2</v>
      </c>
    </row>
    <row r="7" spans="1:16" s="17" customFormat="1" ht="18" customHeight="1">
      <c r="A7" s="21" t="s">
        <v>16</v>
      </c>
      <c r="B7" s="21" t="s">
        <v>24</v>
      </c>
      <c r="C7" s="21" t="s">
        <v>18</v>
      </c>
      <c r="D7" s="2">
        <v>340.81</v>
      </c>
      <c r="E7" s="10">
        <v>4</v>
      </c>
      <c r="F7" s="13">
        <f t="shared" si="0"/>
        <v>-0.5918999999999999</v>
      </c>
      <c r="G7" s="14">
        <v>334.94</v>
      </c>
      <c r="H7" s="10">
        <v>4</v>
      </c>
      <c r="I7" s="13">
        <f t="shared" si="1"/>
        <v>-0.6505999999999998</v>
      </c>
      <c r="J7" s="15">
        <v>359.645</v>
      </c>
      <c r="K7" s="10">
        <v>1</v>
      </c>
      <c r="L7" s="11">
        <f t="shared" si="2"/>
        <v>2.59645</v>
      </c>
      <c r="M7" s="24">
        <f t="shared" si="3"/>
        <v>1.3539500000000002</v>
      </c>
      <c r="N7" s="10">
        <v>3</v>
      </c>
      <c r="O7" s="24">
        <f t="shared" si="4"/>
        <v>2.00455</v>
      </c>
      <c r="P7" s="10">
        <v>3</v>
      </c>
    </row>
    <row r="8" spans="1:16" s="17" customFormat="1" ht="18" customHeight="1">
      <c r="A8" s="21" t="s">
        <v>21</v>
      </c>
      <c r="B8" s="21" t="s">
        <v>22</v>
      </c>
      <c r="C8" s="21" t="s">
        <v>23</v>
      </c>
      <c r="D8" s="2">
        <v>350.43</v>
      </c>
      <c r="E8" s="10">
        <v>3</v>
      </c>
      <c r="F8" s="13">
        <f t="shared" si="0"/>
        <v>0.5043000000000002</v>
      </c>
      <c r="G8" s="14">
        <v>305.61</v>
      </c>
      <c r="H8" s="10">
        <v>6</v>
      </c>
      <c r="I8" s="13">
        <f t="shared" si="1"/>
        <v>-2.9438999999999997</v>
      </c>
      <c r="J8" s="15">
        <v>343.16</v>
      </c>
      <c r="K8" s="10">
        <v>4</v>
      </c>
      <c r="L8" s="11">
        <f t="shared" si="2"/>
        <v>-0.5683999999999996</v>
      </c>
      <c r="M8" s="24">
        <f t="shared" si="3"/>
        <v>-3.007999999999999</v>
      </c>
      <c r="N8" s="10">
        <v>4</v>
      </c>
      <c r="O8" s="24">
        <f t="shared" si="4"/>
        <v>-0.06409999999999938</v>
      </c>
      <c r="P8" s="10">
        <v>4</v>
      </c>
    </row>
    <row r="9" spans="1:16" s="17" customFormat="1" ht="18" customHeight="1">
      <c r="A9" s="21" t="s">
        <v>35</v>
      </c>
      <c r="B9" s="21" t="s">
        <v>36</v>
      </c>
      <c r="C9" s="21" t="s">
        <v>37</v>
      </c>
      <c r="D9" s="2">
        <v>265.33</v>
      </c>
      <c r="E9" s="10">
        <v>9</v>
      </c>
      <c r="F9" s="13">
        <f t="shared" si="0"/>
        <v>-6.3467</v>
      </c>
      <c r="G9" s="14">
        <v>358.745</v>
      </c>
      <c r="H9" s="10">
        <v>2</v>
      </c>
      <c r="I9" s="13">
        <f t="shared" si="1"/>
        <v>1.58745</v>
      </c>
      <c r="J9" s="15">
        <v>318.45</v>
      </c>
      <c r="K9" s="10">
        <v>5</v>
      </c>
      <c r="L9" s="11">
        <f t="shared" si="2"/>
        <v>-1.8155000000000001</v>
      </c>
      <c r="M9" s="24">
        <f t="shared" si="3"/>
        <v>-6.57475</v>
      </c>
      <c r="N9" s="10">
        <v>5</v>
      </c>
      <c r="O9" s="24">
        <f t="shared" si="4"/>
        <v>-0.22804999999999964</v>
      </c>
      <c r="P9" s="10">
        <v>5</v>
      </c>
    </row>
    <row r="10" spans="1:16" s="17" customFormat="1" ht="18" customHeight="1">
      <c r="A10" s="21" t="s">
        <v>25</v>
      </c>
      <c r="B10" s="21" t="s">
        <v>26</v>
      </c>
      <c r="C10" s="21" t="s">
        <v>27</v>
      </c>
      <c r="D10" s="2">
        <v>315.76</v>
      </c>
      <c r="E10" s="10">
        <v>5</v>
      </c>
      <c r="F10" s="13">
        <f t="shared" si="0"/>
        <v>-1.8424</v>
      </c>
      <c r="G10" s="14">
        <v>331.96</v>
      </c>
      <c r="H10" s="10">
        <v>5</v>
      </c>
      <c r="I10" s="13">
        <f t="shared" si="1"/>
        <v>-1.6804000000000001</v>
      </c>
      <c r="J10" s="15">
        <v>283.685</v>
      </c>
      <c r="K10" s="10">
        <v>6</v>
      </c>
      <c r="L10" s="11">
        <f t="shared" si="2"/>
        <v>-3.16315</v>
      </c>
      <c r="M10" s="24">
        <f t="shared" si="3"/>
        <v>-6.68595</v>
      </c>
      <c r="N10" s="10">
        <v>6</v>
      </c>
      <c r="O10" s="24">
        <f t="shared" si="4"/>
        <v>-3.5228</v>
      </c>
      <c r="P10" s="10">
        <v>6</v>
      </c>
    </row>
    <row r="11" spans="1:16" s="17" customFormat="1" ht="18" customHeight="1">
      <c r="A11" s="21" t="s">
        <v>28</v>
      </c>
      <c r="B11" s="21" t="s">
        <v>29</v>
      </c>
      <c r="C11" s="21" t="s">
        <v>30</v>
      </c>
      <c r="D11" s="2">
        <v>301.635</v>
      </c>
      <c r="E11" s="10">
        <v>6</v>
      </c>
      <c r="F11" s="13">
        <f t="shared" si="0"/>
        <v>-2.98365</v>
      </c>
      <c r="G11" s="14">
        <v>287.21</v>
      </c>
      <c r="H11" s="10">
        <v>7</v>
      </c>
      <c r="I11" s="13">
        <f t="shared" si="1"/>
        <v>-4.1279</v>
      </c>
      <c r="J11" s="15">
        <v>272.73</v>
      </c>
      <c r="K11" s="10">
        <v>7</v>
      </c>
      <c r="L11" s="11">
        <f t="shared" si="2"/>
        <v>-4.2727</v>
      </c>
      <c r="M11" s="24">
        <f t="shared" si="3"/>
        <v>-11.384250000000002</v>
      </c>
      <c r="N11" s="10">
        <v>7</v>
      </c>
      <c r="O11" s="24">
        <f t="shared" si="4"/>
        <v>-7.111550000000001</v>
      </c>
      <c r="P11" s="10">
        <v>7</v>
      </c>
    </row>
    <row r="12" spans="1:16" s="17" customFormat="1" ht="18" customHeight="1">
      <c r="A12" s="21" t="s">
        <v>31</v>
      </c>
      <c r="B12" s="21" t="s">
        <v>32</v>
      </c>
      <c r="C12" s="21" t="s">
        <v>38</v>
      </c>
      <c r="D12" s="2">
        <v>291.94</v>
      </c>
      <c r="E12" s="10">
        <v>7</v>
      </c>
      <c r="F12" s="13">
        <f t="shared" si="0"/>
        <v>-4.0806000000000004</v>
      </c>
      <c r="G12" s="14">
        <v>206.21</v>
      </c>
      <c r="H12" s="10">
        <v>8</v>
      </c>
      <c r="I12" s="13">
        <f t="shared" si="1"/>
        <v>-5.9379</v>
      </c>
      <c r="J12" s="15"/>
      <c r="K12" s="10">
        <v>20</v>
      </c>
      <c r="L12" s="11">
        <f t="shared" si="2"/>
        <v>-20</v>
      </c>
      <c r="M12" s="24">
        <f t="shared" si="3"/>
        <v>-30.0185</v>
      </c>
      <c r="N12" s="10">
        <v>8</v>
      </c>
      <c r="O12" s="24">
        <f t="shared" si="4"/>
        <v>-10.0185</v>
      </c>
      <c r="P12" s="10">
        <v>8</v>
      </c>
    </row>
    <row r="13" spans="1:16" s="17" customFormat="1" ht="18" customHeight="1">
      <c r="A13" s="21" t="s">
        <v>33</v>
      </c>
      <c r="B13" s="21" t="s">
        <v>34</v>
      </c>
      <c r="C13" s="21" t="s">
        <v>27</v>
      </c>
      <c r="D13" s="2">
        <v>274.435</v>
      </c>
      <c r="E13" s="10">
        <v>8</v>
      </c>
      <c r="F13" s="13">
        <f t="shared" si="0"/>
        <v>-5.25565</v>
      </c>
      <c r="G13" s="14"/>
      <c r="H13" s="10">
        <v>20</v>
      </c>
      <c r="I13" s="13">
        <f t="shared" si="1"/>
        <v>-20</v>
      </c>
      <c r="J13" s="15">
        <v>232.245</v>
      </c>
      <c r="K13" s="10">
        <v>8</v>
      </c>
      <c r="L13" s="11">
        <f t="shared" si="2"/>
        <v>-5.67755</v>
      </c>
      <c r="M13" s="24">
        <f t="shared" si="3"/>
        <v>-30.9332</v>
      </c>
      <c r="N13" s="10">
        <v>9</v>
      </c>
      <c r="O13" s="24">
        <f t="shared" si="4"/>
        <v>-10.9332</v>
      </c>
      <c r="P13" s="10">
        <v>9</v>
      </c>
    </row>
  </sheetData>
  <sheetProtection/>
  <mergeCells count="3">
    <mergeCell ref="A1:I1"/>
    <mergeCell ref="M4:N4"/>
    <mergeCell ref="O4:P4"/>
  </mergeCells>
  <printOptions/>
  <pageMargins left="0.7086614173228347" right="0.7086614173228347" top="0.7874015748031497" bottom="0.7874015748031497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9.421875" style="18" customWidth="1"/>
    <col min="2" max="2" width="10.00390625" style="18" customWidth="1"/>
    <col min="3" max="3" width="17.28125" style="18" customWidth="1"/>
    <col min="4" max="4" width="8.7109375" style="4" customWidth="1"/>
    <col min="5" max="5" width="4.7109375" style="7" customWidth="1"/>
    <col min="6" max="6" width="8.421875" style="8" customWidth="1"/>
    <col min="7" max="7" width="9.57421875" style="4" customWidth="1"/>
    <col min="8" max="8" width="4.7109375" style="7" customWidth="1"/>
    <col min="9" max="9" width="8.421875" style="8" customWidth="1"/>
    <col min="10" max="10" width="8.00390625" style="6" customWidth="1"/>
    <col min="11" max="11" width="5.57421875" style="7" customWidth="1"/>
    <col min="12" max="12" width="9.28125" style="8" customWidth="1"/>
    <col min="13" max="13" width="9.28125" style="16" customWidth="1"/>
    <col min="14" max="14" width="3.57421875" style="7" customWidth="1"/>
    <col min="15" max="15" width="9.28125" style="16" customWidth="1"/>
    <col min="16" max="16" width="3.57421875" style="7" customWidth="1"/>
  </cols>
  <sheetData>
    <row r="1" spans="1:16" ht="15.7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5"/>
      <c r="K1" s="25"/>
      <c r="L1" s="25"/>
      <c r="M1"/>
      <c r="N1"/>
      <c r="O1"/>
      <c r="P1"/>
    </row>
    <row r="2" spans="5:16" ht="15">
      <c r="E2" s="5"/>
      <c r="F2" s="5"/>
      <c r="H2" s="5"/>
      <c r="I2" s="5"/>
      <c r="M2" s="9"/>
      <c r="N2" s="5"/>
      <c r="O2" s="9"/>
      <c r="P2" s="5"/>
    </row>
    <row r="3" spans="1:16" ht="15">
      <c r="A3" s="22" t="s">
        <v>0</v>
      </c>
      <c r="B3" s="19"/>
      <c r="C3" s="19" t="s">
        <v>5</v>
      </c>
      <c r="D3" s="2" t="s">
        <v>10</v>
      </c>
      <c r="E3" s="10" t="s">
        <v>1</v>
      </c>
      <c r="F3" s="11" t="s">
        <v>2</v>
      </c>
      <c r="G3" s="3" t="s">
        <v>13</v>
      </c>
      <c r="H3" s="10" t="s">
        <v>1</v>
      </c>
      <c r="I3" s="11" t="s">
        <v>3</v>
      </c>
      <c r="J3" s="1" t="s">
        <v>15</v>
      </c>
      <c r="K3" s="10" t="s">
        <v>1</v>
      </c>
      <c r="L3" s="11" t="s">
        <v>4</v>
      </c>
      <c r="M3" s="12" t="s">
        <v>6</v>
      </c>
      <c r="N3" s="10" t="s">
        <v>1</v>
      </c>
      <c r="O3" s="12" t="s">
        <v>6</v>
      </c>
      <c r="P3" s="10" t="s">
        <v>1</v>
      </c>
    </row>
    <row r="4" spans="1:16" ht="15">
      <c r="A4" s="23"/>
      <c r="B4" s="23"/>
      <c r="C4" s="20"/>
      <c r="D4" s="2"/>
      <c r="E4" s="10"/>
      <c r="F4" s="11"/>
      <c r="G4" s="3"/>
      <c r="H4" s="10"/>
      <c r="I4" s="11"/>
      <c r="J4" s="1"/>
      <c r="K4" s="10"/>
      <c r="L4" s="11"/>
      <c r="M4" s="29" t="s">
        <v>12</v>
      </c>
      <c r="N4" s="30"/>
      <c r="O4" s="29" t="s">
        <v>11</v>
      </c>
      <c r="P4" s="30"/>
    </row>
    <row r="5" spans="1:16" s="17" customFormat="1" ht="18" customHeight="1">
      <c r="A5" s="21" t="s">
        <v>16</v>
      </c>
      <c r="B5" s="21" t="s">
        <v>17</v>
      </c>
      <c r="C5" s="21" t="s">
        <v>18</v>
      </c>
      <c r="D5" s="2">
        <v>374.385</v>
      </c>
      <c r="E5" s="10">
        <v>2</v>
      </c>
      <c r="F5" s="13">
        <f aca="true" t="shared" si="0" ref="F5:F14">D5/100-E5</f>
        <v>1.7438500000000001</v>
      </c>
      <c r="G5" s="14">
        <v>388.575</v>
      </c>
      <c r="H5" s="10">
        <v>1</v>
      </c>
      <c r="I5" s="13">
        <f aca="true" t="shared" si="1" ref="I5:I14">G5/100-H5</f>
        <v>2.88575</v>
      </c>
      <c r="J5" s="15"/>
      <c r="K5" s="10"/>
      <c r="L5" s="11">
        <f aca="true" t="shared" si="2" ref="L5:L14">J5/100-K5</f>
        <v>0</v>
      </c>
      <c r="M5" s="24">
        <f aca="true" t="shared" si="3" ref="M5:M14">F5+I5</f>
        <v>4.6296</v>
      </c>
      <c r="N5" s="10">
        <v>1</v>
      </c>
      <c r="O5" s="24">
        <f aca="true" t="shared" si="4" ref="O5:O14">F5+I5-MIN(F5,I5)</f>
        <v>2.88575</v>
      </c>
      <c r="P5" s="10">
        <v>1</v>
      </c>
    </row>
    <row r="6" spans="1:16" s="17" customFormat="1" ht="18" customHeight="1">
      <c r="A6" s="21" t="s">
        <v>7</v>
      </c>
      <c r="B6" s="21" t="s">
        <v>8</v>
      </c>
      <c r="C6" s="21" t="s">
        <v>9</v>
      </c>
      <c r="D6" s="2">
        <v>375.115</v>
      </c>
      <c r="E6" s="10">
        <v>1</v>
      </c>
      <c r="F6" s="13">
        <f t="shared" si="0"/>
        <v>2.75115</v>
      </c>
      <c r="G6" s="14"/>
      <c r="H6" s="10">
        <v>20</v>
      </c>
      <c r="I6" s="13">
        <f t="shared" si="1"/>
        <v>-20</v>
      </c>
      <c r="J6" s="15"/>
      <c r="K6" s="10"/>
      <c r="L6" s="11">
        <f t="shared" si="2"/>
        <v>0</v>
      </c>
      <c r="M6" s="24">
        <f t="shared" si="3"/>
        <v>-17.24885</v>
      </c>
      <c r="N6" s="10">
        <v>9</v>
      </c>
      <c r="O6" s="24">
        <f t="shared" si="4"/>
        <v>2.751149999999999</v>
      </c>
      <c r="P6" s="10">
        <v>2</v>
      </c>
    </row>
    <row r="7" spans="1:16" s="17" customFormat="1" ht="18" customHeight="1">
      <c r="A7" s="21" t="s">
        <v>35</v>
      </c>
      <c r="B7" s="21" t="s">
        <v>36</v>
      </c>
      <c r="C7" s="21" t="s">
        <v>37</v>
      </c>
      <c r="D7" s="2">
        <v>265.33</v>
      </c>
      <c r="E7" s="10">
        <v>10</v>
      </c>
      <c r="F7" s="13">
        <f t="shared" si="0"/>
        <v>-7.3467</v>
      </c>
      <c r="G7" s="14">
        <v>358.745</v>
      </c>
      <c r="H7" s="10">
        <v>2</v>
      </c>
      <c r="I7" s="13">
        <f t="shared" si="1"/>
        <v>1.58745</v>
      </c>
      <c r="J7" s="15"/>
      <c r="K7" s="10"/>
      <c r="L7" s="11">
        <f t="shared" si="2"/>
        <v>0</v>
      </c>
      <c r="M7" s="24">
        <f t="shared" si="3"/>
        <v>-5.75925</v>
      </c>
      <c r="N7" s="10">
        <v>6</v>
      </c>
      <c r="O7" s="24">
        <f t="shared" si="4"/>
        <v>1.5874500000000005</v>
      </c>
      <c r="P7" s="10">
        <v>3</v>
      </c>
    </row>
    <row r="8" spans="1:16" s="17" customFormat="1" ht="18" customHeight="1">
      <c r="A8" s="21" t="s">
        <v>19</v>
      </c>
      <c r="B8" s="21" t="s">
        <v>20</v>
      </c>
      <c r="C8" s="21" t="s">
        <v>18</v>
      </c>
      <c r="D8" s="2">
        <v>369.67</v>
      </c>
      <c r="E8" s="10">
        <v>3</v>
      </c>
      <c r="F8" s="13">
        <f t="shared" si="0"/>
        <v>0.6967000000000003</v>
      </c>
      <c r="G8" s="14">
        <v>344.05</v>
      </c>
      <c r="H8" s="10">
        <v>3</v>
      </c>
      <c r="I8" s="13">
        <f t="shared" si="1"/>
        <v>0.4405000000000001</v>
      </c>
      <c r="J8" s="15"/>
      <c r="K8" s="10"/>
      <c r="L8" s="11">
        <f t="shared" si="2"/>
        <v>0</v>
      </c>
      <c r="M8" s="24">
        <f t="shared" si="3"/>
        <v>1.1372000000000004</v>
      </c>
      <c r="N8" s="10">
        <v>2</v>
      </c>
      <c r="O8" s="24">
        <f t="shared" si="4"/>
        <v>0.6967000000000003</v>
      </c>
      <c r="P8" s="10">
        <v>4</v>
      </c>
    </row>
    <row r="9" spans="1:16" s="17" customFormat="1" ht="18" customHeight="1">
      <c r="A9" s="21" t="s">
        <v>21</v>
      </c>
      <c r="B9" s="21" t="s">
        <v>22</v>
      </c>
      <c r="C9" s="21" t="s">
        <v>23</v>
      </c>
      <c r="D9" s="2">
        <v>350.43</v>
      </c>
      <c r="E9" s="10">
        <v>4</v>
      </c>
      <c r="F9" s="13">
        <f t="shared" si="0"/>
        <v>-0.4956999999999998</v>
      </c>
      <c r="G9" s="14">
        <v>305.61</v>
      </c>
      <c r="H9" s="10">
        <v>6</v>
      </c>
      <c r="I9" s="13">
        <f t="shared" si="1"/>
        <v>-2.9438999999999997</v>
      </c>
      <c r="J9" s="15"/>
      <c r="K9" s="10"/>
      <c r="L9" s="11">
        <f t="shared" si="2"/>
        <v>0</v>
      </c>
      <c r="M9" s="24">
        <f t="shared" si="3"/>
        <v>-3.4395999999999995</v>
      </c>
      <c r="N9" s="10">
        <v>4</v>
      </c>
      <c r="O9" s="24">
        <f t="shared" si="4"/>
        <v>-0.4956999999999998</v>
      </c>
      <c r="P9" s="10">
        <v>5</v>
      </c>
    </row>
    <row r="10" spans="1:16" s="17" customFormat="1" ht="18" customHeight="1">
      <c r="A10" s="21" t="s">
        <v>16</v>
      </c>
      <c r="B10" s="21" t="s">
        <v>24</v>
      </c>
      <c r="C10" s="21" t="s">
        <v>18</v>
      </c>
      <c r="D10" s="2">
        <v>340.81</v>
      </c>
      <c r="E10" s="10">
        <v>5</v>
      </c>
      <c r="F10" s="13">
        <f t="shared" si="0"/>
        <v>-1.5918999999999999</v>
      </c>
      <c r="G10" s="14">
        <v>334.94</v>
      </c>
      <c r="H10" s="10">
        <v>4</v>
      </c>
      <c r="I10" s="13">
        <f t="shared" si="1"/>
        <v>-0.6505999999999998</v>
      </c>
      <c r="J10" s="15"/>
      <c r="K10" s="10"/>
      <c r="L10" s="11">
        <f t="shared" si="2"/>
        <v>0</v>
      </c>
      <c r="M10" s="24">
        <f t="shared" si="3"/>
        <v>-2.2424999999999997</v>
      </c>
      <c r="N10" s="10">
        <v>3</v>
      </c>
      <c r="O10" s="24">
        <f t="shared" si="4"/>
        <v>-0.6505999999999998</v>
      </c>
      <c r="P10" s="10">
        <v>6</v>
      </c>
    </row>
    <row r="11" spans="1:16" s="17" customFormat="1" ht="18" customHeight="1">
      <c r="A11" s="21" t="s">
        <v>25</v>
      </c>
      <c r="B11" s="21" t="s">
        <v>26</v>
      </c>
      <c r="C11" s="21" t="s">
        <v>27</v>
      </c>
      <c r="D11" s="2">
        <v>315.76</v>
      </c>
      <c r="E11" s="10">
        <v>6</v>
      </c>
      <c r="F11" s="13">
        <f t="shared" si="0"/>
        <v>-2.8424</v>
      </c>
      <c r="G11" s="14">
        <v>331.96</v>
      </c>
      <c r="H11" s="10">
        <v>5</v>
      </c>
      <c r="I11" s="13">
        <f t="shared" si="1"/>
        <v>-1.6804000000000001</v>
      </c>
      <c r="J11" s="15"/>
      <c r="K11" s="10"/>
      <c r="L11" s="11">
        <f t="shared" si="2"/>
        <v>0</v>
      </c>
      <c r="M11" s="24">
        <f t="shared" si="3"/>
        <v>-4.5228</v>
      </c>
      <c r="N11" s="10">
        <v>5</v>
      </c>
      <c r="O11" s="24">
        <f t="shared" si="4"/>
        <v>-1.6804000000000001</v>
      </c>
      <c r="P11" s="10">
        <v>7</v>
      </c>
    </row>
    <row r="12" spans="1:16" s="17" customFormat="1" ht="18" customHeight="1">
      <c r="A12" s="21" t="s">
        <v>28</v>
      </c>
      <c r="B12" s="21" t="s">
        <v>29</v>
      </c>
      <c r="C12" s="21" t="s">
        <v>30</v>
      </c>
      <c r="D12" s="2">
        <v>301.635</v>
      </c>
      <c r="E12" s="10">
        <v>7</v>
      </c>
      <c r="F12" s="13">
        <f t="shared" si="0"/>
        <v>-3.98365</v>
      </c>
      <c r="G12" s="14">
        <v>287.21</v>
      </c>
      <c r="H12" s="10">
        <v>7</v>
      </c>
      <c r="I12" s="13">
        <f t="shared" si="1"/>
        <v>-4.1279</v>
      </c>
      <c r="J12" s="15"/>
      <c r="K12" s="10"/>
      <c r="L12" s="11">
        <f t="shared" si="2"/>
        <v>0</v>
      </c>
      <c r="M12" s="24">
        <f t="shared" si="3"/>
        <v>-8.111550000000001</v>
      </c>
      <c r="N12" s="10">
        <v>7</v>
      </c>
      <c r="O12" s="24">
        <f t="shared" si="4"/>
        <v>-3.983650000000001</v>
      </c>
      <c r="P12" s="10">
        <v>8</v>
      </c>
    </row>
    <row r="13" spans="1:16" s="17" customFormat="1" ht="18" customHeight="1">
      <c r="A13" s="21" t="s">
        <v>31</v>
      </c>
      <c r="B13" s="21" t="s">
        <v>32</v>
      </c>
      <c r="C13" s="21" t="s">
        <v>38</v>
      </c>
      <c r="D13" s="2">
        <v>291.94</v>
      </c>
      <c r="E13" s="10">
        <v>8</v>
      </c>
      <c r="F13" s="13">
        <f t="shared" si="0"/>
        <v>-5.0806000000000004</v>
      </c>
      <c r="G13" s="14">
        <v>206.21</v>
      </c>
      <c r="H13" s="10">
        <v>8</v>
      </c>
      <c r="I13" s="13">
        <f t="shared" si="1"/>
        <v>-5.9379</v>
      </c>
      <c r="J13" s="15"/>
      <c r="K13" s="10"/>
      <c r="L13" s="11">
        <f t="shared" si="2"/>
        <v>0</v>
      </c>
      <c r="M13" s="24">
        <f t="shared" si="3"/>
        <v>-11.0185</v>
      </c>
      <c r="N13" s="10">
        <v>8</v>
      </c>
      <c r="O13" s="24">
        <f t="shared" si="4"/>
        <v>-5.0806</v>
      </c>
      <c r="P13" s="10">
        <v>9</v>
      </c>
    </row>
    <row r="14" spans="1:16" s="17" customFormat="1" ht="18" customHeight="1">
      <c r="A14" s="21" t="s">
        <v>33</v>
      </c>
      <c r="B14" s="21" t="s">
        <v>34</v>
      </c>
      <c r="C14" s="21" t="s">
        <v>27</v>
      </c>
      <c r="D14" s="2">
        <v>274.435</v>
      </c>
      <c r="E14" s="10">
        <v>9</v>
      </c>
      <c r="F14" s="13">
        <f t="shared" si="0"/>
        <v>-6.25565</v>
      </c>
      <c r="G14" s="14"/>
      <c r="H14" s="10">
        <v>20</v>
      </c>
      <c r="I14" s="13">
        <f t="shared" si="1"/>
        <v>-20</v>
      </c>
      <c r="J14" s="15"/>
      <c r="K14" s="10"/>
      <c r="L14" s="11">
        <f t="shared" si="2"/>
        <v>0</v>
      </c>
      <c r="M14" s="24">
        <f t="shared" si="3"/>
        <v>-26.25565</v>
      </c>
      <c r="N14" s="10">
        <v>10</v>
      </c>
      <c r="O14" s="24">
        <f t="shared" si="4"/>
        <v>-6.255649999999999</v>
      </c>
      <c r="P14" s="10">
        <v>10</v>
      </c>
    </row>
  </sheetData>
  <sheetProtection/>
  <mergeCells count="3">
    <mergeCell ref="O4:P4"/>
    <mergeCell ref="M4:N4"/>
    <mergeCell ref="A1:I1"/>
  </mergeCells>
  <printOptions/>
  <pageMargins left="0.7086614173228347" right="0.7086614173228347" top="0.7874015748031497" bottom="0.787401574803149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13"/>
  <sheetViews>
    <sheetView zoomScalePageLayoutView="0" workbookViewId="0" topLeftCell="A1">
      <selection activeCell="H9" sqref="H9"/>
    </sheetView>
  </sheetViews>
  <sheetFormatPr defaultColWidth="11.421875" defaultRowHeight="15"/>
  <sheetData>
    <row r="4" spans="2:4" ht="15">
      <c r="B4" s="26"/>
      <c r="C4" s="26"/>
      <c r="D4" s="27"/>
    </row>
    <row r="5" spans="2:4" ht="15">
      <c r="B5" s="26"/>
      <c r="C5" s="26"/>
      <c r="D5" s="27"/>
    </row>
    <row r="6" spans="2:4" ht="15">
      <c r="B6" s="26"/>
      <c r="C6" s="26"/>
      <c r="D6" s="27"/>
    </row>
    <row r="7" spans="2:4" ht="15">
      <c r="B7" s="26"/>
      <c r="C7" s="26"/>
      <c r="D7" s="27"/>
    </row>
    <row r="8" spans="2:4" ht="15">
      <c r="B8" s="26"/>
      <c r="C8" s="26"/>
      <c r="D8" s="27"/>
    </row>
    <row r="9" spans="2:4" ht="15">
      <c r="B9" s="26"/>
      <c r="C9" s="26"/>
      <c r="D9" s="27"/>
    </row>
    <row r="10" spans="2:4" ht="15">
      <c r="B10" s="26"/>
      <c r="C10" s="26"/>
      <c r="D10" s="27"/>
    </row>
    <row r="11" spans="2:4" ht="15">
      <c r="B11" s="26"/>
      <c r="C11" s="26"/>
      <c r="D11" s="27"/>
    </row>
    <row r="12" spans="2:4" ht="15">
      <c r="B12" s="26"/>
      <c r="C12" s="26"/>
      <c r="D12" s="27"/>
    </row>
    <row r="13" spans="2:4" ht="15">
      <c r="B13" s="26"/>
      <c r="C13" s="26"/>
      <c r="D13" s="27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Krimi</dc:creator>
  <cp:keywords/>
  <dc:description/>
  <cp:lastModifiedBy>MH</cp:lastModifiedBy>
  <cp:lastPrinted>2013-06-15T12:55:43Z</cp:lastPrinted>
  <dcterms:created xsi:type="dcterms:W3CDTF">2008-05-04T11:15:32Z</dcterms:created>
  <dcterms:modified xsi:type="dcterms:W3CDTF">2013-06-27T18:30:44Z</dcterms:modified>
  <cp:category/>
  <cp:version/>
  <cp:contentType/>
  <cp:contentStatus/>
</cp:coreProperties>
</file>