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inzelwertung" sheetId="1" r:id="rId1"/>
    <sheet name="Vorrunde" sheetId="2" r:id="rId2"/>
    <sheet name="Finalrund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<sst xmlns="http://schemas.openxmlformats.org/spreadsheetml/2006/main" count="322" uniqueCount="177">
  <si>
    <t>Mannschaft</t>
  </si>
  <si>
    <t xml:space="preserve">Name </t>
  </si>
  <si>
    <t>Klasse</t>
  </si>
  <si>
    <t>Gesamtpunktzahl</t>
  </si>
  <si>
    <t>1.</t>
  </si>
  <si>
    <t>G3</t>
  </si>
  <si>
    <t>AV Krakow 1</t>
  </si>
  <si>
    <t>Ken Magnus Rojahn</t>
  </si>
  <si>
    <t>A</t>
  </si>
  <si>
    <t>D3</t>
  </si>
  <si>
    <t>Schleswig Holstein 1</t>
  </si>
  <si>
    <t>Anna Kath. Wunsch</t>
  </si>
  <si>
    <t>B</t>
  </si>
  <si>
    <t>2.</t>
  </si>
  <si>
    <t>B1</t>
  </si>
  <si>
    <t>Ludwigslust 2</t>
  </si>
  <si>
    <t>Paul Döring</t>
  </si>
  <si>
    <t>3.</t>
  </si>
  <si>
    <t>H3</t>
  </si>
  <si>
    <t>Ludwigslust 1</t>
  </si>
  <si>
    <t>Vincent Morgenroth</t>
  </si>
  <si>
    <t>4.</t>
  </si>
  <si>
    <t>B2</t>
  </si>
  <si>
    <t>Tobias Dietrich</t>
  </si>
  <si>
    <t>5.</t>
  </si>
  <si>
    <t>H2</t>
  </si>
  <si>
    <t>Christian Kruse</t>
  </si>
  <si>
    <t>E1</t>
  </si>
  <si>
    <t>AV Krakow 2</t>
  </si>
  <si>
    <t>Simon Lerchenfeld</t>
  </si>
  <si>
    <t>H1</t>
  </si>
  <si>
    <t>Florian Sabban</t>
  </si>
  <si>
    <t>C</t>
  </si>
  <si>
    <t>F2</t>
  </si>
  <si>
    <t>Mixed 1</t>
  </si>
  <si>
    <t>Max Pahlke</t>
  </si>
  <si>
    <t>I2</t>
  </si>
  <si>
    <t>Borussia 2</t>
  </si>
  <si>
    <t>Finja Lücke</t>
  </si>
  <si>
    <t>E2</t>
  </si>
  <si>
    <t>Christorfer Wenzel</t>
  </si>
  <si>
    <t>E3</t>
  </si>
  <si>
    <t>Jonas Kainert</t>
  </si>
  <si>
    <t>B3</t>
  </si>
  <si>
    <t>Florian Bruck</t>
  </si>
  <si>
    <t>D</t>
  </si>
  <si>
    <t>C1</t>
  </si>
  <si>
    <t>Ludwigslust 3</t>
  </si>
  <si>
    <t>Aaron Czarnetzki</t>
  </si>
  <si>
    <t>C2</t>
  </si>
  <si>
    <t>Max Wimmer</t>
  </si>
  <si>
    <t>C3</t>
  </si>
  <si>
    <t>Eicke Aps</t>
  </si>
  <si>
    <t>D1</t>
  </si>
  <si>
    <t>Heinz Maire Hensge</t>
  </si>
  <si>
    <t>LK</t>
  </si>
  <si>
    <t>A1</t>
  </si>
  <si>
    <t>Borussia Friedrf. 1</t>
  </si>
  <si>
    <t>Eugen Demin</t>
  </si>
  <si>
    <t>F3</t>
  </si>
  <si>
    <t>Lutz Nowak</t>
  </si>
  <si>
    <t>Lk</t>
  </si>
  <si>
    <t>A2</t>
  </si>
  <si>
    <t>Thomas Weigel</t>
  </si>
  <si>
    <t>G2</t>
  </si>
  <si>
    <t>Kevin Jörß</t>
  </si>
  <si>
    <t>6.</t>
  </si>
  <si>
    <t>A3</t>
  </si>
  <si>
    <t>Wolfgang Feige Lorenz</t>
  </si>
  <si>
    <t>7.</t>
  </si>
  <si>
    <t>F1</t>
  </si>
  <si>
    <t>Heinz Oehlke</t>
  </si>
  <si>
    <t>8.</t>
  </si>
  <si>
    <t>D2</t>
  </si>
  <si>
    <t>Jan Neumann</t>
  </si>
  <si>
    <t>9.</t>
  </si>
  <si>
    <t>I1</t>
  </si>
  <si>
    <t>Volker Musial</t>
  </si>
  <si>
    <t>10.</t>
  </si>
  <si>
    <t>I3</t>
  </si>
  <si>
    <t>Torsten Hüter</t>
  </si>
  <si>
    <t>11.</t>
  </si>
  <si>
    <t>G1</t>
  </si>
  <si>
    <t>Daniel Baumann</t>
  </si>
  <si>
    <t>28.</t>
  </si>
  <si>
    <t>J1</t>
  </si>
  <si>
    <t>29.</t>
  </si>
  <si>
    <t>J2</t>
  </si>
  <si>
    <t>30.</t>
  </si>
  <si>
    <t>J3</t>
  </si>
  <si>
    <t>31.</t>
  </si>
  <si>
    <t>K1</t>
  </si>
  <si>
    <t>32.</t>
  </si>
  <si>
    <t>K2</t>
  </si>
  <si>
    <t>33.</t>
  </si>
  <si>
    <t>K3</t>
  </si>
  <si>
    <t>34.</t>
  </si>
  <si>
    <t>L1</t>
  </si>
  <si>
    <t>35.</t>
  </si>
  <si>
    <t>L2</t>
  </si>
  <si>
    <t>36.</t>
  </si>
  <si>
    <t>L3</t>
  </si>
  <si>
    <t>37.</t>
  </si>
  <si>
    <t>M1</t>
  </si>
  <si>
    <t>38.</t>
  </si>
  <si>
    <t>M2</t>
  </si>
  <si>
    <t>39.</t>
  </si>
  <si>
    <t>M3</t>
  </si>
  <si>
    <t>40.</t>
  </si>
  <si>
    <t>N1</t>
  </si>
  <si>
    <t>41.</t>
  </si>
  <si>
    <t>N2</t>
  </si>
  <si>
    <t>42.</t>
  </si>
  <si>
    <t>43.</t>
  </si>
  <si>
    <t>44.</t>
  </si>
  <si>
    <t>45.</t>
  </si>
  <si>
    <t>46.</t>
  </si>
  <si>
    <t>47.</t>
  </si>
  <si>
    <t>48.</t>
  </si>
  <si>
    <r>
      <t xml:space="preserve">Einzelwertung      </t>
    </r>
    <r>
      <rPr>
        <sz val="16"/>
        <color indexed="8"/>
        <rFont val="Calibri"/>
        <family val="2"/>
      </rPr>
      <t>1.Norddeutsche Winter- Zielwurfmeisterschaft Ludwigslust 2014</t>
    </r>
  </si>
  <si>
    <r>
      <t xml:space="preserve">Vorrunde           </t>
    </r>
    <r>
      <rPr>
        <sz val="20"/>
        <color indexed="8"/>
        <rFont val="Calibri"/>
        <family val="2"/>
      </rPr>
      <t>1.Norddeutsche Winter- Zielwurfmeisterschaft Ludwigslust 2014</t>
    </r>
  </si>
  <si>
    <r>
      <t xml:space="preserve">Mannschaften           </t>
    </r>
    <r>
      <rPr>
        <sz val="20"/>
        <color indexed="8"/>
        <rFont val="Calibri"/>
        <family val="2"/>
      </rPr>
      <t>1.Norddeutsche Winter- Zielwurfmeisterschaft Ludwigslust 2014</t>
    </r>
  </si>
  <si>
    <t>Disziplin3-Gewicht Präzision</t>
  </si>
  <si>
    <t>Disziplin4-Gewicht        Ziel</t>
  </si>
  <si>
    <t>Name</t>
  </si>
  <si>
    <t>Kl.</t>
  </si>
  <si>
    <t>1.DG</t>
  </si>
  <si>
    <t>2.DG</t>
  </si>
  <si>
    <t>Gesamt Einzel</t>
  </si>
  <si>
    <t>Gesamt Mannschaft</t>
  </si>
  <si>
    <t>Platz</t>
  </si>
  <si>
    <t>KL.</t>
  </si>
  <si>
    <t>Riege  1</t>
  </si>
  <si>
    <t>Riege  2</t>
  </si>
  <si>
    <t>Riege 3</t>
  </si>
  <si>
    <t>E</t>
  </si>
  <si>
    <t>F</t>
  </si>
  <si>
    <t>Riege 4</t>
  </si>
  <si>
    <t>G</t>
  </si>
  <si>
    <t>H</t>
  </si>
  <si>
    <t>Riege 5</t>
  </si>
  <si>
    <t>I</t>
  </si>
  <si>
    <t>J</t>
  </si>
  <si>
    <t>Riege 6</t>
  </si>
  <si>
    <t>K</t>
  </si>
  <si>
    <t>L</t>
  </si>
  <si>
    <t>Riege 7</t>
  </si>
  <si>
    <t>M</t>
  </si>
  <si>
    <t>N</t>
  </si>
  <si>
    <r>
      <t xml:space="preserve">           </t>
    </r>
    <r>
      <rPr>
        <sz val="16"/>
        <color indexed="8"/>
        <rFont val="Calibri"/>
        <family val="2"/>
      </rPr>
      <t>1.Norddeutsche Winter- Zielwurfmeisterschaft Ludwigslust 2014</t>
    </r>
  </si>
  <si>
    <t>Viertelfinale</t>
  </si>
  <si>
    <t>Halbfinale</t>
  </si>
  <si>
    <t>Kleines Finale</t>
  </si>
  <si>
    <t>Gesamt</t>
  </si>
  <si>
    <t>Riege 1 / Pl. 1</t>
  </si>
  <si>
    <t>2. Pl 1 HF</t>
  </si>
  <si>
    <t>Sieger VF 1</t>
  </si>
  <si>
    <t>VF1</t>
  </si>
  <si>
    <t>3. VR  Zweitplazierter</t>
  </si>
  <si>
    <t>HF 1</t>
  </si>
  <si>
    <t>2. Pl 2 HF</t>
  </si>
  <si>
    <t>Riege 2 / Pl. 1</t>
  </si>
  <si>
    <t>Sieger VF 2</t>
  </si>
  <si>
    <t>VF2</t>
  </si>
  <si>
    <t>2. VR  Zweitplazierter</t>
  </si>
  <si>
    <t xml:space="preserve"> Finale</t>
  </si>
  <si>
    <t>Riege 3 / Pl. 1</t>
  </si>
  <si>
    <t>Sieger VF3</t>
  </si>
  <si>
    <t>VF3</t>
  </si>
  <si>
    <t>Sieger HF 1</t>
  </si>
  <si>
    <t>1. VR  Zweitplazierter</t>
  </si>
  <si>
    <t>HF 2</t>
  </si>
  <si>
    <t>Riege 4 / Pl. 1</t>
  </si>
  <si>
    <t>Sieger HF 2</t>
  </si>
  <si>
    <t>Sieger VF4</t>
  </si>
  <si>
    <t>VF4</t>
  </si>
  <si>
    <t>Riege 5 / Pl.1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</si>
</sst>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1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DB4E3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15">
    <xf numFmtId="0" fontId="0" fillId="0" borderId="0" xfId="0" applyFont="1" applyAlignment="1">
      <alignment/>
    </xf>
    <xf numFmtId="0" fontId="47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7" xfId="0" applyNumberFormat="1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0" xfId="0" applyNumberFormat="1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4" xfId="0" applyNumberFormat="1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7" xfId="0" applyNumberFormat="1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49" fillId="35" borderId="20" xfId="0" applyNumberFormat="1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49" fillId="35" borderId="23" xfId="0" applyFont="1" applyFill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/>
    </xf>
    <xf numFmtId="0" fontId="49" fillId="35" borderId="24" xfId="0" applyNumberFormat="1" applyFont="1" applyFill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9" fillId="36" borderId="15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7" xfId="0" applyNumberFormat="1" applyFont="1" applyFill="1" applyBorder="1" applyAlignment="1">
      <alignment horizontal="center" vertical="center"/>
    </xf>
    <xf numFmtId="0" fontId="49" fillId="36" borderId="18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9" fillId="36" borderId="20" xfId="0" applyNumberFormat="1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/>
    </xf>
    <xf numFmtId="0" fontId="49" fillId="36" borderId="22" xfId="0" applyFont="1" applyFill="1" applyBorder="1" applyAlignment="1">
      <alignment horizontal="center" vertical="center"/>
    </xf>
    <xf numFmtId="0" fontId="49" fillId="36" borderId="23" xfId="0" applyFont="1" applyFill="1" applyBorder="1" applyAlignment="1">
      <alignment horizontal="center" vertical="center"/>
    </xf>
    <xf numFmtId="0" fontId="49" fillId="36" borderId="24" xfId="0" applyFont="1" applyFill="1" applyBorder="1" applyAlignment="1">
      <alignment horizontal="center" vertical="center"/>
    </xf>
    <xf numFmtId="0" fontId="49" fillId="36" borderId="24" xfId="0" applyNumberFormat="1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7" xfId="0" applyNumberFormat="1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49" fillId="37" borderId="19" xfId="0" applyFont="1" applyFill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0" fontId="49" fillId="37" borderId="20" xfId="0" applyNumberFormat="1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  <xf numFmtId="0" fontId="49" fillId="37" borderId="24" xfId="0" applyNumberFormat="1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8" fillId="0" borderId="28" xfId="0" applyNumberFormat="1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/>
    </xf>
    <xf numFmtId="0" fontId="58" fillId="0" borderId="32" xfId="0" applyNumberFormat="1" applyFont="1" applyBorder="1" applyAlignment="1">
      <alignment horizontal="center" vertical="center"/>
    </xf>
    <xf numFmtId="0" fontId="58" fillId="0" borderId="33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52" fillId="0" borderId="35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4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/>
    </xf>
    <xf numFmtId="0" fontId="58" fillId="0" borderId="38" xfId="0" applyNumberFormat="1" applyFont="1" applyBorder="1" applyAlignment="1">
      <alignment horizontal="center" vertical="center"/>
    </xf>
    <xf numFmtId="0" fontId="58" fillId="0" borderId="39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1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51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left" vertical="center"/>
    </xf>
    <xf numFmtId="0" fontId="53" fillId="0" borderId="0" xfId="0" applyNumberFormat="1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\Downloads\Auswertung%20Hallenturnier%20Ludwigslust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runde Lulu"/>
      <sheetName val="Finale Lulu"/>
      <sheetName val="Einzelwertung Lulu"/>
      <sheetName val="Liste  Vorrunde"/>
      <sheetName val="Bahnverteilung"/>
      <sheetName val="Liste Finale"/>
    </sheetNames>
    <sheetDataSet>
      <sheetData sheetId="0">
        <row r="6">
          <cell r="D6" t="str">
            <v>Eugen Demin</v>
          </cell>
          <cell r="E6" t="str">
            <v>LK</v>
          </cell>
          <cell r="F6" t="str">
            <v>A1</v>
          </cell>
          <cell r="K6">
            <v>373</v>
          </cell>
          <cell r="P6" t="str">
            <v>Borussia Friedrf. 1</v>
          </cell>
        </row>
        <row r="7">
          <cell r="D7" t="str">
            <v>Thomas Weigel</v>
          </cell>
          <cell r="E7" t="str">
            <v>LK</v>
          </cell>
          <cell r="F7" t="str">
            <v>A2</v>
          </cell>
          <cell r="K7">
            <v>365</v>
          </cell>
        </row>
        <row r="8">
          <cell r="D8" t="str">
            <v>Wolfgang Feige Lorenz</v>
          </cell>
          <cell r="E8" t="str">
            <v>LK</v>
          </cell>
          <cell r="F8" t="str">
            <v>A3</v>
          </cell>
          <cell r="K8">
            <v>354</v>
          </cell>
        </row>
        <row r="9">
          <cell r="D9" t="str">
            <v>Paul Döring</v>
          </cell>
          <cell r="E9" t="str">
            <v>B</v>
          </cell>
          <cell r="F9" t="str">
            <v>B1</v>
          </cell>
          <cell r="K9">
            <v>271</v>
          </cell>
          <cell r="P9" t="str">
            <v>Ludwigslust 2</v>
          </cell>
        </row>
        <row r="10">
          <cell r="D10" t="str">
            <v>Tobias Dietrich</v>
          </cell>
          <cell r="E10" t="str">
            <v>B</v>
          </cell>
          <cell r="F10" t="str">
            <v>B2</v>
          </cell>
          <cell r="K10">
            <v>199</v>
          </cell>
        </row>
        <row r="11">
          <cell r="D11" t="str">
            <v>Florian Bruck</v>
          </cell>
          <cell r="E11" t="str">
            <v>D</v>
          </cell>
          <cell r="F11" t="str">
            <v>B3</v>
          </cell>
          <cell r="K11">
            <v>208</v>
          </cell>
        </row>
        <row r="12">
          <cell r="D12" t="str">
            <v>Aaron Czarnetzki</v>
          </cell>
          <cell r="E12" t="str">
            <v>D</v>
          </cell>
          <cell r="F12" t="str">
            <v>C1</v>
          </cell>
          <cell r="K12">
            <v>98</v>
          </cell>
          <cell r="P12" t="str">
            <v>Ludwigslust 3</v>
          </cell>
        </row>
        <row r="13">
          <cell r="D13" t="str">
            <v>Max Wimmer</v>
          </cell>
          <cell r="E13" t="str">
            <v>D</v>
          </cell>
          <cell r="F13" t="str">
            <v>C2</v>
          </cell>
          <cell r="K13">
            <v>85</v>
          </cell>
        </row>
        <row r="14">
          <cell r="D14" t="str">
            <v>Eicke Aps</v>
          </cell>
          <cell r="E14" t="str">
            <v>D</v>
          </cell>
          <cell r="F14" t="str">
            <v>C3</v>
          </cell>
          <cell r="K14">
            <v>32</v>
          </cell>
        </row>
        <row r="15">
          <cell r="D15" t="str">
            <v>Heinz Maire Hensge</v>
          </cell>
          <cell r="E15" t="str">
            <v>LK</v>
          </cell>
          <cell r="F15" t="str">
            <v>D1</v>
          </cell>
          <cell r="K15">
            <v>390</v>
          </cell>
          <cell r="P15" t="str">
            <v>Schleswig Holstein 1</v>
          </cell>
        </row>
        <row r="16">
          <cell r="D16" t="str">
            <v>Jan Neumann</v>
          </cell>
          <cell r="E16" t="str">
            <v>LK</v>
          </cell>
          <cell r="F16" t="str">
            <v>D2</v>
          </cell>
          <cell r="K16">
            <v>341</v>
          </cell>
        </row>
        <row r="17">
          <cell r="D17" t="str">
            <v>Anna Kath. Wunsch</v>
          </cell>
          <cell r="E17" t="str">
            <v>B</v>
          </cell>
          <cell r="F17" t="str">
            <v>D3</v>
          </cell>
          <cell r="K17">
            <v>287</v>
          </cell>
        </row>
        <row r="18">
          <cell r="D18" t="str">
            <v>Simon Lerchenfeld</v>
          </cell>
          <cell r="E18" t="str">
            <v>B</v>
          </cell>
          <cell r="F18" t="str">
            <v>E1</v>
          </cell>
          <cell r="K18">
            <v>178</v>
          </cell>
          <cell r="P18" t="str">
            <v>AV Krakow 2</v>
          </cell>
        </row>
        <row r="19">
          <cell r="D19" t="str">
            <v>Christorfer Wenzel</v>
          </cell>
          <cell r="E19" t="str">
            <v>C</v>
          </cell>
          <cell r="F19" t="str">
            <v>E2</v>
          </cell>
          <cell r="K19">
            <v>240</v>
          </cell>
        </row>
        <row r="20">
          <cell r="D20" t="str">
            <v>Jonas Kainert</v>
          </cell>
          <cell r="E20" t="str">
            <v>C</v>
          </cell>
          <cell r="F20" t="str">
            <v>E3</v>
          </cell>
          <cell r="K20">
            <v>228</v>
          </cell>
        </row>
        <row r="21">
          <cell r="D21" t="str">
            <v>Heinz Oehlke</v>
          </cell>
          <cell r="E21" t="str">
            <v>LK</v>
          </cell>
          <cell r="F21" t="str">
            <v>F1</v>
          </cell>
          <cell r="K21">
            <v>345</v>
          </cell>
          <cell r="P21" t="str">
            <v>Mixed 1</v>
          </cell>
        </row>
        <row r="22">
          <cell r="D22" t="str">
            <v>Max Pahlke</v>
          </cell>
          <cell r="E22" t="str">
            <v>C</v>
          </cell>
          <cell r="F22" t="str">
            <v>F2</v>
          </cell>
          <cell r="K22">
            <v>290</v>
          </cell>
        </row>
        <row r="23">
          <cell r="D23" t="str">
            <v>Lutz Nowak</v>
          </cell>
          <cell r="E23" t="str">
            <v>Lk</v>
          </cell>
          <cell r="F23" t="str">
            <v>F3</v>
          </cell>
          <cell r="K23">
            <v>368</v>
          </cell>
        </row>
        <row r="24">
          <cell r="C24" t="str">
            <v>AV Krakow 1</v>
          </cell>
          <cell r="D24" t="str">
            <v>Daniel Baumann</v>
          </cell>
          <cell r="E24" t="str">
            <v>LK</v>
          </cell>
          <cell r="F24" t="str">
            <v>G1</v>
          </cell>
          <cell r="K24">
            <v>319</v>
          </cell>
        </row>
        <row r="25">
          <cell r="D25" t="str">
            <v>Kevin Jörß</v>
          </cell>
          <cell r="E25" t="str">
            <v>LK</v>
          </cell>
          <cell r="F25" t="str">
            <v>G2</v>
          </cell>
          <cell r="K25">
            <v>359</v>
          </cell>
        </row>
        <row r="26">
          <cell r="D26" t="str">
            <v>Ken Magnus Rojahn</v>
          </cell>
          <cell r="E26" t="str">
            <v>A</v>
          </cell>
          <cell r="F26" t="str">
            <v>G3</v>
          </cell>
          <cell r="K26">
            <v>313</v>
          </cell>
        </row>
        <row r="27">
          <cell r="C27" t="str">
            <v>Ludwigslust 1</v>
          </cell>
          <cell r="D27" t="str">
            <v>Florian Sabban</v>
          </cell>
          <cell r="E27" t="str">
            <v>C</v>
          </cell>
          <cell r="F27" t="str">
            <v>H1</v>
          </cell>
          <cell r="K27">
            <v>301</v>
          </cell>
        </row>
        <row r="28">
          <cell r="D28" t="str">
            <v>Christian Kruse</v>
          </cell>
          <cell r="E28" t="str">
            <v>B</v>
          </cell>
          <cell r="F28" t="str">
            <v>H2</v>
          </cell>
          <cell r="K28">
            <v>188</v>
          </cell>
        </row>
        <row r="29">
          <cell r="D29" t="str">
            <v>Vincent Morgenroth</v>
          </cell>
          <cell r="E29" t="str">
            <v>B</v>
          </cell>
          <cell r="F29" t="str">
            <v>H3</v>
          </cell>
          <cell r="K29">
            <v>265</v>
          </cell>
        </row>
        <row r="30">
          <cell r="C30" t="str">
            <v>Borussia 2</v>
          </cell>
          <cell r="D30" t="str">
            <v>Volker Musial</v>
          </cell>
          <cell r="E30" t="str">
            <v>Lk</v>
          </cell>
          <cell r="F30" t="str">
            <v>I1</v>
          </cell>
          <cell r="K30">
            <v>329</v>
          </cell>
        </row>
        <row r="31">
          <cell r="D31" t="str">
            <v>Finja Lücke</v>
          </cell>
          <cell r="E31" t="str">
            <v>C</v>
          </cell>
          <cell r="F31" t="str">
            <v>I2</v>
          </cell>
          <cell r="K31">
            <v>246</v>
          </cell>
        </row>
        <row r="32">
          <cell r="D32" t="str">
            <v>Torsten Hüter</v>
          </cell>
          <cell r="E32" t="str">
            <v>LK</v>
          </cell>
          <cell r="F32" t="str">
            <v>I3</v>
          </cell>
          <cell r="K32">
            <v>329</v>
          </cell>
        </row>
        <row r="33">
          <cell r="C33">
            <v>0</v>
          </cell>
          <cell r="D33">
            <v>0</v>
          </cell>
          <cell r="E33">
            <v>0</v>
          </cell>
          <cell r="F33" t="str">
            <v>J1</v>
          </cell>
          <cell r="K33">
            <v>0</v>
          </cell>
        </row>
        <row r="34">
          <cell r="D34">
            <v>0</v>
          </cell>
          <cell r="E34">
            <v>0</v>
          </cell>
          <cell r="F34" t="str">
            <v>J2</v>
          </cell>
          <cell r="K34">
            <v>0</v>
          </cell>
        </row>
        <row r="35">
          <cell r="D35">
            <v>0</v>
          </cell>
          <cell r="E35">
            <v>0</v>
          </cell>
          <cell r="F35" t="str">
            <v>J3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 t="str">
            <v>K1</v>
          </cell>
          <cell r="K36">
            <v>0</v>
          </cell>
        </row>
        <row r="37">
          <cell r="D37">
            <v>0</v>
          </cell>
          <cell r="E37">
            <v>0</v>
          </cell>
          <cell r="F37" t="str">
            <v>K2</v>
          </cell>
          <cell r="K37">
            <v>0</v>
          </cell>
        </row>
        <row r="38">
          <cell r="D38">
            <v>0</v>
          </cell>
          <cell r="E38">
            <v>0</v>
          </cell>
          <cell r="F38" t="str">
            <v>K3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 t="str">
            <v>L1</v>
          </cell>
          <cell r="K39">
            <v>0</v>
          </cell>
        </row>
        <row r="40">
          <cell r="D40">
            <v>0</v>
          </cell>
          <cell r="E40">
            <v>0</v>
          </cell>
          <cell r="F40" t="str">
            <v>L2</v>
          </cell>
          <cell r="K40">
            <v>0</v>
          </cell>
        </row>
        <row r="41">
          <cell r="D41">
            <v>0</v>
          </cell>
          <cell r="E41">
            <v>0</v>
          </cell>
          <cell r="F41" t="str">
            <v>L3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 t="str">
            <v>M1</v>
          </cell>
          <cell r="K42">
            <v>0</v>
          </cell>
        </row>
        <row r="43">
          <cell r="D43">
            <v>0</v>
          </cell>
          <cell r="E43">
            <v>0</v>
          </cell>
          <cell r="F43" t="str">
            <v>M2</v>
          </cell>
          <cell r="K43">
            <v>0</v>
          </cell>
        </row>
        <row r="44">
          <cell r="D44">
            <v>0</v>
          </cell>
          <cell r="E44">
            <v>0</v>
          </cell>
          <cell r="F44" t="str">
            <v>M3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 t="str">
            <v>N1</v>
          </cell>
          <cell r="K45">
            <v>0</v>
          </cell>
        </row>
        <row r="46">
          <cell r="D46">
            <v>0</v>
          </cell>
          <cell r="E46">
            <v>0</v>
          </cell>
          <cell r="F46" t="str">
            <v>N2</v>
          </cell>
          <cell r="K46">
            <v>0</v>
          </cell>
        </row>
        <row r="47">
          <cell r="D47">
            <v>0</v>
          </cell>
          <cell r="E47">
            <v>0</v>
          </cell>
          <cell r="F47" t="str">
            <v>N2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 t="str">
            <v>O1</v>
          </cell>
          <cell r="K48">
            <v>0</v>
          </cell>
        </row>
        <row r="49">
          <cell r="D49">
            <v>0</v>
          </cell>
          <cell r="E49">
            <v>0</v>
          </cell>
          <cell r="F49" t="str">
            <v>O2</v>
          </cell>
          <cell r="K49">
            <v>0</v>
          </cell>
        </row>
        <row r="50">
          <cell r="D50">
            <v>0</v>
          </cell>
          <cell r="E50">
            <v>0</v>
          </cell>
          <cell r="F50" t="str">
            <v>O3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 t="str">
            <v>P1</v>
          </cell>
          <cell r="K51">
            <v>0</v>
          </cell>
        </row>
        <row r="52">
          <cell r="D52">
            <v>0</v>
          </cell>
          <cell r="E52">
            <v>0</v>
          </cell>
          <cell r="F52" t="str">
            <v>P2</v>
          </cell>
          <cell r="K52">
            <v>0</v>
          </cell>
        </row>
        <row r="53">
          <cell r="D53">
            <v>0</v>
          </cell>
          <cell r="E53">
            <v>0</v>
          </cell>
          <cell r="F53" t="str">
            <v>P3</v>
          </cell>
          <cell r="K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4" max="4" width="19.7109375" style="0" customWidth="1"/>
    <col min="5" max="5" width="19.57421875" style="0" customWidth="1"/>
    <col min="8" max="8" width="16.8515625" style="0" customWidth="1"/>
  </cols>
  <sheetData>
    <row r="1" spans="1:9" ht="21">
      <c r="A1" s="1" t="s">
        <v>119</v>
      </c>
      <c r="B1" s="2"/>
      <c r="C1" s="1"/>
      <c r="D1" s="1"/>
      <c r="E1" s="1"/>
      <c r="F1" s="1"/>
      <c r="G1" s="1"/>
      <c r="H1" s="1"/>
      <c r="I1" s="1"/>
    </row>
    <row r="2" spans="1:9" ht="15.75" thickBot="1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>
      <c r="A3" s="4"/>
      <c r="B3" s="5"/>
      <c r="C3" s="6"/>
      <c r="D3" s="7" t="s">
        <v>0</v>
      </c>
      <c r="E3" s="8" t="s">
        <v>1</v>
      </c>
      <c r="F3" s="8" t="s">
        <v>2</v>
      </c>
      <c r="G3" s="9"/>
      <c r="H3" s="10" t="s">
        <v>3</v>
      </c>
      <c r="I3" s="4"/>
    </row>
    <row r="4" spans="1:9" ht="15.75" thickBot="1">
      <c r="A4" s="3"/>
      <c r="B4" s="11" t="s">
        <v>4</v>
      </c>
      <c r="C4" s="12" t="str">
        <f>'[1]Vorrunde Lulu'!F26</f>
        <v>G3</v>
      </c>
      <c r="D4" s="13" t="str">
        <f>'[1]Vorrunde Lulu'!C24</f>
        <v>AV Krakow 1</v>
      </c>
      <c r="E4" s="13" t="str">
        <f>'[1]Vorrunde Lulu'!D26</f>
        <v>Ken Magnus Rojahn</v>
      </c>
      <c r="F4" s="14" t="str">
        <f>'[1]Vorrunde Lulu'!E26</f>
        <v>A</v>
      </c>
      <c r="G4" s="13"/>
      <c r="H4" s="15">
        <f>'[1]Vorrunde Lulu'!K26</f>
        <v>313</v>
      </c>
      <c r="I4" s="3"/>
    </row>
    <row r="5" spans="1:9" ht="15">
      <c r="A5" s="3"/>
      <c r="B5" s="16" t="s">
        <v>4</v>
      </c>
      <c r="C5" s="17" t="str">
        <f>'[1]Vorrunde Lulu'!F17</f>
        <v>D3</v>
      </c>
      <c r="D5" s="18" t="str">
        <f>'[1]Vorrunde Lulu'!P15</f>
        <v>Schleswig Holstein 1</v>
      </c>
      <c r="E5" s="18" t="str">
        <f>'[1]Vorrunde Lulu'!D17</f>
        <v>Anna Kath. Wunsch</v>
      </c>
      <c r="F5" s="19" t="str">
        <f>'[1]Vorrunde Lulu'!E17</f>
        <v>B</v>
      </c>
      <c r="G5" s="18"/>
      <c r="H5" s="20">
        <f>'[1]Vorrunde Lulu'!K17</f>
        <v>287</v>
      </c>
      <c r="I5" s="3"/>
    </row>
    <row r="6" spans="1:9" ht="15">
      <c r="A6" s="3"/>
      <c r="B6" s="16" t="s">
        <v>13</v>
      </c>
      <c r="C6" s="21" t="str">
        <f>'[1]Vorrunde Lulu'!F9</f>
        <v>B1</v>
      </c>
      <c r="D6" s="22" t="str">
        <f>'[1]Vorrunde Lulu'!P9</f>
        <v>Ludwigslust 2</v>
      </c>
      <c r="E6" s="22" t="str">
        <f>'[1]Vorrunde Lulu'!D9</f>
        <v>Paul Döring</v>
      </c>
      <c r="F6" s="23" t="str">
        <f>'[1]Vorrunde Lulu'!E9</f>
        <v>B</v>
      </c>
      <c r="G6" s="24"/>
      <c r="H6" s="25">
        <f>'[1]Vorrunde Lulu'!K9</f>
        <v>271</v>
      </c>
      <c r="I6" s="3"/>
    </row>
    <row r="7" spans="1:9" ht="15">
      <c r="A7" s="3"/>
      <c r="B7" s="16" t="s">
        <v>17</v>
      </c>
      <c r="C7" s="21" t="str">
        <f>'[1]Vorrunde Lulu'!F29</f>
        <v>H3</v>
      </c>
      <c r="D7" s="22" t="str">
        <f>'[1]Vorrunde Lulu'!C27</f>
        <v>Ludwigslust 1</v>
      </c>
      <c r="E7" s="22" t="str">
        <f>'[1]Vorrunde Lulu'!D29</f>
        <v>Vincent Morgenroth</v>
      </c>
      <c r="F7" s="23" t="str">
        <f>'[1]Vorrunde Lulu'!E29</f>
        <v>B</v>
      </c>
      <c r="G7" s="24"/>
      <c r="H7" s="25">
        <f>'[1]Vorrunde Lulu'!K29</f>
        <v>265</v>
      </c>
      <c r="I7" s="3"/>
    </row>
    <row r="8" spans="1:9" ht="15">
      <c r="A8" s="3"/>
      <c r="B8" s="16" t="s">
        <v>21</v>
      </c>
      <c r="C8" s="21" t="str">
        <f>'[1]Vorrunde Lulu'!F10</f>
        <v>B2</v>
      </c>
      <c r="D8" s="22" t="str">
        <f>'[1]Vorrunde Lulu'!P9</f>
        <v>Ludwigslust 2</v>
      </c>
      <c r="E8" s="22" t="str">
        <f>'[1]Vorrunde Lulu'!D10</f>
        <v>Tobias Dietrich</v>
      </c>
      <c r="F8" s="23" t="str">
        <f>'[1]Vorrunde Lulu'!E10</f>
        <v>B</v>
      </c>
      <c r="G8" s="24"/>
      <c r="H8" s="25">
        <f>'[1]Vorrunde Lulu'!K10</f>
        <v>199</v>
      </c>
      <c r="I8" s="3"/>
    </row>
    <row r="9" spans="1:9" ht="15.75" thickBot="1">
      <c r="A9" s="3"/>
      <c r="B9" s="16" t="s">
        <v>24</v>
      </c>
      <c r="C9" s="26" t="str">
        <f>'[1]Vorrunde Lulu'!F28</f>
        <v>H2</v>
      </c>
      <c r="D9" s="27" t="str">
        <f>'[1]Vorrunde Lulu'!C27</f>
        <v>Ludwigslust 1</v>
      </c>
      <c r="E9" s="27" t="str">
        <f>'[1]Vorrunde Lulu'!D28</f>
        <v>Christian Kruse</v>
      </c>
      <c r="F9" s="28" t="str">
        <f>'[1]Vorrunde Lulu'!E28</f>
        <v>B</v>
      </c>
      <c r="G9" s="29"/>
      <c r="H9" s="30">
        <f>'[1]Vorrunde Lulu'!K28</f>
        <v>188</v>
      </c>
      <c r="I9" s="3"/>
    </row>
    <row r="10" spans="1:9" ht="15">
      <c r="A10" s="3"/>
      <c r="B10" s="31" t="s">
        <v>4</v>
      </c>
      <c r="C10" s="32" t="str">
        <f>'[1]Vorrunde Lulu'!F18</f>
        <v>E1</v>
      </c>
      <c r="D10" s="33" t="str">
        <f>'[1]Vorrunde Lulu'!P18</f>
        <v>AV Krakow 2</v>
      </c>
      <c r="E10" s="33" t="str">
        <f>'[1]Vorrunde Lulu'!D18</f>
        <v>Simon Lerchenfeld</v>
      </c>
      <c r="F10" s="34" t="str">
        <f>'[1]Vorrunde Lulu'!E18</f>
        <v>B</v>
      </c>
      <c r="G10" s="33"/>
      <c r="H10" s="35">
        <f>'[1]Vorrunde Lulu'!K18</f>
        <v>178</v>
      </c>
      <c r="I10" s="3"/>
    </row>
    <row r="11" spans="1:9" ht="15">
      <c r="A11" s="3"/>
      <c r="B11" s="31" t="s">
        <v>13</v>
      </c>
      <c r="C11" s="36" t="str">
        <f>'[1]Vorrunde Lulu'!F27</f>
        <v>H1</v>
      </c>
      <c r="D11" s="37" t="str">
        <f>'[1]Vorrunde Lulu'!C27</f>
        <v>Ludwigslust 1</v>
      </c>
      <c r="E11" s="37" t="str">
        <f>'[1]Vorrunde Lulu'!D27</f>
        <v>Florian Sabban</v>
      </c>
      <c r="F11" s="38" t="str">
        <f>'[1]Vorrunde Lulu'!E27</f>
        <v>C</v>
      </c>
      <c r="G11" s="39"/>
      <c r="H11" s="40">
        <f>'[1]Vorrunde Lulu'!K27</f>
        <v>301</v>
      </c>
      <c r="I11" s="3"/>
    </row>
    <row r="12" spans="1:9" ht="15">
      <c r="A12" s="3"/>
      <c r="B12" s="31" t="s">
        <v>17</v>
      </c>
      <c r="C12" s="36" t="str">
        <f>'[1]Vorrunde Lulu'!F22</f>
        <v>F2</v>
      </c>
      <c r="D12" s="37" t="str">
        <f>'[1]Vorrunde Lulu'!P21</f>
        <v>Mixed 1</v>
      </c>
      <c r="E12" s="37" t="str">
        <f>'[1]Vorrunde Lulu'!D22</f>
        <v>Max Pahlke</v>
      </c>
      <c r="F12" s="38" t="str">
        <f>'[1]Vorrunde Lulu'!E22</f>
        <v>C</v>
      </c>
      <c r="G12" s="39"/>
      <c r="H12" s="40">
        <f>'[1]Vorrunde Lulu'!K22</f>
        <v>290</v>
      </c>
      <c r="I12" s="3"/>
    </row>
    <row r="13" spans="1:9" ht="15">
      <c r="A13" s="3"/>
      <c r="B13" s="31" t="s">
        <v>21</v>
      </c>
      <c r="C13" s="36" t="str">
        <f>'[1]Vorrunde Lulu'!F31</f>
        <v>I2</v>
      </c>
      <c r="D13" s="37" t="str">
        <f>'[1]Vorrunde Lulu'!C30</f>
        <v>Borussia 2</v>
      </c>
      <c r="E13" s="37" t="str">
        <f>'[1]Vorrunde Lulu'!D31</f>
        <v>Finja Lücke</v>
      </c>
      <c r="F13" s="38" t="str">
        <f>'[1]Vorrunde Lulu'!E31</f>
        <v>C</v>
      </c>
      <c r="G13" s="39"/>
      <c r="H13" s="40">
        <f>'[1]Vorrunde Lulu'!K31</f>
        <v>246</v>
      </c>
      <c r="I13" s="3"/>
    </row>
    <row r="14" spans="1:9" ht="15.75" thickBot="1">
      <c r="A14" s="3"/>
      <c r="B14" s="31" t="s">
        <v>24</v>
      </c>
      <c r="C14" s="41" t="str">
        <f>'[1]Vorrunde Lulu'!F19</f>
        <v>E2</v>
      </c>
      <c r="D14" s="42" t="str">
        <f>'[1]Vorrunde Lulu'!P18</f>
        <v>AV Krakow 2</v>
      </c>
      <c r="E14" s="42" t="str">
        <f>'[1]Vorrunde Lulu'!D19</f>
        <v>Christorfer Wenzel</v>
      </c>
      <c r="F14" s="43" t="str">
        <f>'[1]Vorrunde Lulu'!E19</f>
        <v>C</v>
      </c>
      <c r="G14" s="44"/>
      <c r="H14" s="45">
        <f>'[1]Vorrunde Lulu'!K19</f>
        <v>240</v>
      </c>
      <c r="I14" s="46"/>
    </row>
    <row r="15" spans="1:9" ht="15">
      <c r="A15" s="3"/>
      <c r="B15" s="47" t="s">
        <v>4</v>
      </c>
      <c r="C15" s="48" t="str">
        <f>'[1]Vorrunde Lulu'!F20</f>
        <v>E3</v>
      </c>
      <c r="D15" s="49" t="str">
        <f>'[1]Vorrunde Lulu'!P18</f>
        <v>AV Krakow 2</v>
      </c>
      <c r="E15" s="49" t="str">
        <f>'[1]Vorrunde Lulu'!D20</f>
        <v>Jonas Kainert</v>
      </c>
      <c r="F15" s="50" t="str">
        <f>'[1]Vorrunde Lulu'!E20</f>
        <v>C</v>
      </c>
      <c r="G15" s="49"/>
      <c r="H15" s="51">
        <f>'[1]Vorrunde Lulu'!K20</f>
        <v>228</v>
      </c>
      <c r="I15" s="3"/>
    </row>
    <row r="16" spans="1:9" ht="15">
      <c r="A16" s="3"/>
      <c r="B16" s="47" t="s">
        <v>13</v>
      </c>
      <c r="C16" s="52" t="str">
        <f>'[1]Vorrunde Lulu'!F11</f>
        <v>B3</v>
      </c>
      <c r="D16" s="53" t="str">
        <f>'[1]Vorrunde Lulu'!P9</f>
        <v>Ludwigslust 2</v>
      </c>
      <c r="E16" s="53" t="str">
        <f>'[1]Vorrunde Lulu'!D11</f>
        <v>Florian Bruck</v>
      </c>
      <c r="F16" s="54" t="str">
        <f>'[1]Vorrunde Lulu'!E11</f>
        <v>D</v>
      </c>
      <c r="G16" s="55"/>
      <c r="H16" s="56">
        <f>'[1]Vorrunde Lulu'!K11</f>
        <v>208</v>
      </c>
      <c r="I16" s="3"/>
    </row>
    <row r="17" spans="1:9" ht="15">
      <c r="A17" s="3"/>
      <c r="B17" s="47" t="s">
        <v>17</v>
      </c>
      <c r="C17" s="52" t="str">
        <f>'[1]Vorrunde Lulu'!F12</f>
        <v>C1</v>
      </c>
      <c r="D17" s="53" t="str">
        <f>'[1]Vorrunde Lulu'!P12</f>
        <v>Ludwigslust 3</v>
      </c>
      <c r="E17" s="53" t="str">
        <f>'[1]Vorrunde Lulu'!D12</f>
        <v>Aaron Czarnetzki</v>
      </c>
      <c r="F17" s="54" t="str">
        <f>'[1]Vorrunde Lulu'!E12</f>
        <v>D</v>
      </c>
      <c r="G17" s="55"/>
      <c r="H17" s="56">
        <f>'[1]Vorrunde Lulu'!K12</f>
        <v>98</v>
      </c>
      <c r="I17" s="3"/>
    </row>
    <row r="18" spans="1:9" ht="15">
      <c r="A18" s="3"/>
      <c r="B18" s="47" t="s">
        <v>21</v>
      </c>
      <c r="C18" s="52" t="str">
        <f>'[1]Vorrunde Lulu'!F13</f>
        <v>C2</v>
      </c>
      <c r="D18" s="53" t="str">
        <f>'[1]Vorrunde Lulu'!P12</f>
        <v>Ludwigslust 3</v>
      </c>
      <c r="E18" s="53" t="str">
        <f>'[1]Vorrunde Lulu'!D13</f>
        <v>Max Wimmer</v>
      </c>
      <c r="F18" s="54" t="str">
        <f>'[1]Vorrunde Lulu'!E13</f>
        <v>D</v>
      </c>
      <c r="G18" s="55"/>
      <c r="H18" s="56">
        <f>'[1]Vorrunde Lulu'!K13</f>
        <v>85</v>
      </c>
      <c r="I18" s="3"/>
    </row>
    <row r="19" spans="1:9" ht="15.75" thickBot="1">
      <c r="A19" s="3"/>
      <c r="B19" s="47" t="s">
        <v>24</v>
      </c>
      <c r="C19" s="57" t="str">
        <f>'[1]Vorrunde Lulu'!F14</f>
        <v>C3</v>
      </c>
      <c r="D19" s="58" t="str">
        <f>'[1]Vorrunde Lulu'!P12</f>
        <v>Ludwigslust 3</v>
      </c>
      <c r="E19" s="58" t="str">
        <f>'[1]Vorrunde Lulu'!D14</f>
        <v>Eicke Aps</v>
      </c>
      <c r="F19" s="59" t="str">
        <f>'[1]Vorrunde Lulu'!E14</f>
        <v>D</v>
      </c>
      <c r="G19" s="60"/>
      <c r="H19" s="61">
        <f>'[1]Vorrunde Lulu'!K14</f>
        <v>32</v>
      </c>
      <c r="I19" s="3"/>
    </row>
    <row r="20" spans="1:9" ht="15">
      <c r="A20" s="3"/>
      <c r="B20" s="62" t="s">
        <v>4</v>
      </c>
      <c r="C20" s="63" t="str">
        <f>'[1]Vorrunde Lulu'!F15</f>
        <v>D1</v>
      </c>
      <c r="D20" s="64" t="str">
        <f>'[1]Vorrunde Lulu'!P15</f>
        <v>Schleswig Holstein 1</v>
      </c>
      <c r="E20" s="64" t="str">
        <f>'[1]Vorrunde Lulu'!D15</f>
        <v>Heinz Maire Hensge</v>
      </c>
      <c r="F20" s="65" t="str">
        <f>'[1]Vorrunde Lulu'!E15</f>
        <v>LK</v>
      </c>
      <c r="G20" s="64"/>
      <c r="H20" s="66">
        <f>'[1]Vorrunde Lulu'!K15</f>
        <v>390</v>
      </c>
      <c r="I20" s="3"/>
    </row>
    <row r="21" spans="1:9" ht="15">
      <c r="A21" s="3"/>
      <c r="B21" s="62" t="s">
        <v>13</v>
      </c>
      <c r="C21" s="67" t="str">
        <f>'[1]Vorrunde Lulu'!F6</f>
        <v>A1</v>
      </c>
      <c r="D21" s="68" t="str">
        <f>'[1]Vorrunde Lulu'!P6</f>
        <v>Borussia Friedrf. 1</v>
      </c>
      <c r="E21" s="68" t="str">
        <f>'[1]Vorrunde Lulu'!D6</f>
        <v>Eugen Demin</v>
      </c>
      <c r="F21" s="69" t="str">
        <f>'[1]Vorrunde Lulu'!E6</f>
        <v>LK</v>
      </c>
      <c r="G21" s="70"/>
      <c r="H21" s="71">
        <f>'[1]Vorrunde Lulu'!K6</f>
        <v>373</v>
      </c>
      <c r="I21" s="3"/>
    </row>
    <row r="22" spans="1:9" ht="15">
      <c r="A22" s="3"/>
      <c r="B22" s="62" t="s">
        <v>17</v>
      </c>
      <c r="C22" s="67" t="str">
        <f>'[1]Vorrunde Lulu'!F23</f>
        <v>F3</v>
      </c>
      <c r="D22" s="68" t="str">
        <f>'[1]Vorrunde Lulu'!P21</f>
        <v>Mixed 1</v>
      </c>
      <c r="E22" s="68" t="str">
        <f>'[1]Vorrunde Lulu'!D23</f>
        <v>Lutz Nowak</v>
      </c>
      <c r="F22" s="69" t="str">
        <f>'[1]Vorrunde Lulu'!E23</f>
        <v>Lk</v>
      </c>
      <c r="G22" s="70"/>
      <c r="H22" s="71">
        <f>'[1]Vorrunde Lulu'!K23</f>
        <v>368</v>
      </c>
      <c r="I22" s="3"/>
    </row>
    <row r="23" spans="1:9" ht="15">
      <c r="A23" s="3"/>
      <c r="B23" s="62" t="s">
        <v>21</v>
      </c>
      <c r="C23" s="67" t="str">
        <f>'[1]Vorrunde Lulu'!F7</f>
        <v>A2</v>
      </c>
      <c r="D23" s="68" t="str">
        <f>'[1]Vorrunde Lulu'!P6</f>
        <v>Borussia Friedrf. 1</v>
      </c>
      <c r="E23" s="68" t="str">
        <f>'[1]Vorrunde Lulu'!D7</f>
        <v>Thomas Weigel</v>
      </c>
      <c r="F23" s="69" t="str">
        <f>'[1]Vorrunde Lulu'!E7</f>
        <v>LK</v>
      </c>
      <c r="G23" s="70"/>
      <c r="H23" s="71">
        <f>'[1]Vorrunde Lulu'!K7</f>
        <v>365</v>
      </c>
      <c r="I23" s="3"/>
    </row>
    <row r="24" spans="1:9" ht="15">
      <c r="A24" s="3"/>
      <c r="B24" s="62" t="s">
        <v>24</v>
      </c>
      <c r="C24" s="67" t="str">
        <f>'[1]Vorrunde Lulu'!F25</f>
        <v>G2</v>
      </c>
      <c r="D24" s="68" t="str">
        <f>'[1]Vorrunde Lulu'!C24</f>
        <v>AV Krakow 1</v>
      </c>
      <c r="E24" s="68" t="str">
        <f>'[1]Vorrunde Lulu'!D25</f>
        <v>Kevin Jörß</v>
      </c>
      <c r="F24" s="69" t="str">
        <f>'[1]Vorrunde Lulu'!E25</f>
        <v>LK</v>
      </c>
      <c r="G24" s="70"/>
      <c r="H24" s="71">
        <f>'[1]Vorrunde Lulu'!K25</f>
        <v>359</v>
      </c>
      <c r="I24" s="3"/>
    </row>
    <row r="25" spans="1:9" ht="15">
      <c r="A25" s="3"/>
      <c r="B25" s="62" t="s">
        <v>66</v>
      </c>
      <c r="C25" s="67" t="str">
        <f>'[1]Vorrunde Lulu'!F8</f>
        <v>A3</v>
      </c>
      <c r="D25" s="68" t="str">
        <f>'[1]Vorrunde Lulu'!P6</f>
        <v>Borussia Friedrf. 1</v>
      </c>
      <c r="E25" s="68" t="str">
        <f>'[1]Vorrunde Lulu'!D8</f>
        <v>Wolfgang Feige Lorenz</v>
      </c>
      <c r="F25" s="69" t="str">
        <f>'[1]Vorrunde Lulu'!E8</f>
        <v>LK</v>
      </c>
      <c r="G25" s="70"/>
      <c r="H25" s="71">
        <f>'[1]Vorrunde Lulu'!K8</f>
        <v>354</v>
      </c>
      <c r="I25" s="3"/>
    </row>
    <row r="26" spans="1:9" ht="15">
      <c r="A26" s="3"/>
      <c r="B26" s="62" t="s">
        <v>69</v>
      </c>
      <c r="C26" s="67" t="str">
        <f>'[1]Vorrunde Lulu'!F21</f>
        <v>F1</v>
      </c>
      <c r="D26" s="68" t="str">
        <f>'[1]Vorrunde Lulu'!P21</f>
        <v>Mixed 1</v>
      </c>
      <c r="E26" s="68" t="str">
        <f>'[1]Vorrunde Lulu'!D21</f>
        <v>Heinz Oehlke</v>
      </c>
      <c r="F26" s="69" t="str">
        <f>'[1]Vorrunde Lulu'!E21</f>
        <v>LK</v>
      </c>
      <c r="G26" s="70"/>
      <c r="H26" s="71">
        <f>'[1]Vorrunde Lulu'!K21</f>
        <v>345</v>
      </c>
      <c r="I26" s="3"/>
    </row>
    <row r="27" spans="1:9" ht="15">
      <c r="A27" s="3"/>
      <c r="B27" s="62" t="s">
        <v>72</v>
      </c>
      <c r="C27" s="67" t="str">
        <f>'[1]Vorrunde Lulu'!F16</f>
        <v>D2</v>
      </c>
      <c r="D27" s="68" t="str">
        <f>'[1]Vorrunde Lulu'!P15</f>
        <v>Schleswig Holstein 1</v>
      </c>
      <c r="E27" s="68" t="str">
        <f>'[1]Vorrunde Lulu'!D16</f>
        <v>Jan Neumann</v>
      </c>
      <c r="F27" s="69" t="str">
        <f>'[1]Vorrunde Lulu'!E16</f>
        <v>LK</v>
      </c>
      <c r="G27" s="70"/>
      <c r="H27" s="71">
        <f>'[1]Vorrunde Lulu'!K16</f>
        <v>341</v>
      </c>
      <c r="I27" s="3"/>
    </row>
    <row r="28" spans="1:9" ht="15">
      <c r="A28" s="3"/>
      <c r="B28" s="62" t="s">
        <v>75</v>
      </c>
      <c r="C28" s="67" t="str">
        <f>'[1]Vorrunde Lulu'!F30</f>
        <v>I1</v>
      </c>
      <c r="D28" s="68" t="str">
        <f>'[1]Vorrunde Lulu'!C30</f>
        <v>Borussia 2</v>
      </c>
      <c r="E28" s="68" t="str">
        <f>'[1]Vorrunde Lulu'!D30</f>
        <v>Volker Musial</v>
      </c>
      <c r="F28" s="69" t="str">
        <f>'[1]Vorrunde Lulu'!E30</f>
        <v>Lk</v>
      </c>
      <c r="G28" s="70"/>
      <c r="H28" s="71">
        <f>'[1]Vorrunde Lulu'!K30</f>
        <v>329</v>
      </c>
      <c r="I28" s="3"/>
    </row>
    <row r="29" spans="1:9" ht="15">
      <c r="A29" s="3"/>
      <c r="B29" s="62" t="s">
        <v>78</v>
      </c>
      <c r="C29" s="67" t="str">
        <f>'[1]Vorrunde Lulu'!F32</f>
        <v>I3</v>
      </c>
      <c r="D29" s="68" t="str">
        <f>'[1]Vorrunde Lulu'!C30</f>
        <v>Borussia 2</v>
      </c>
      <c r="E29" s="68" t="str">
        <f>'[1]Vorrunde Lulu'!D32</f>
        <v>Torsten Hüter</v>
      </c>
      <c r="F29" s="69" t="str">
        <f>'[1]Vorrunde Lulu'!E32</f>
        <v>LK</v>
      </c>
      <c r="G29" s="70"/>
      <c r="H29" s="71">
        <f>'[1]Vorrunde Lulu'!K32</f>
        <v>329</v>
      </c>
      <c r="I29" s="3"/>
    </row>
    <row r="30" spans="1:9" ht="15.75" thickBot="1">
      <c r="A30" s="3"/>
      <c r="B30" s="62" t="s">
        <v>81</v>
      </c>
      <c r="C30" s="72" t="str">
        <f>'[1]Vorrunde Lulu'!F24</f>
        <v>G1</v>
      </c>
      <c r="D30" s="73" t="str">
        <f>'[1]Vorrunde Lulu'!C24</f>
        <v>AV Krakow 1</v>
      </c>
      <c r="E30" s="73" t="str">
        <f>'[1]Vorrunde Lulu'!D24</f>
        <v>Daniel Baumann</v>
      </c>
      <c r="F30" s="74" t="str">
        <f>'[1]Vorrunde Lulu'!E24</f>
        <v>LK</v>
      </c>
      <c r="G30" s="75"/>
      <c r="H30" s="76">
        <f>'[1]Vorrunde Lulu'!K24</f>
        <v>319</v>
      </c>
      <c r="I30" s="3"/>
    </row>
    <row r="31" spans="1:9" ht="15">
      <c r="A31" s="3"/>
      <c r="B31" s="77" t="s">
        <v>84</v>
      </c>
      <c r="C31" s="78" t="str">
        <f>'[1]Vorrunde Lulu'!F33</f>
        <v>J1</v>
      </c>
      <c r="D31" s="78">
        <f>'[1]Vorrunde Lulu'!C33</f>
        <v>0</v>
      </c>
      <c r="E31" s="78">
        <f>'[1]Vorrunde Lulu'!D33</f>
        <v>0</v>
      </c>
      <c r="F31" s="79">
        <f>'[1]Vorrunde Lulu'!E33</f>
        <v>0</v>
      </c>
      <c r="G31" s="78"/>
      <c r="H31" s="80">
        <f>'[1]Vorrunde Lulu'!K33</f>
        <v>0</v>
      </c>
      <c r="I31" s="3"/>
    </row>
    <row r="32" spans="1:9" ht="15">
      <c r="A32" s="3"/>
      <c r="B32" s="77" t="s">
        <v>86</v>
      </c>
      <c r="C32" s="81" t="str">
        <f>'[1]Vorrunde Lulu'!F34</f>
        <v>J2</v>
      </c>
      <c r="D32" s="78">
        <f>'[1]Vorrunde Lulu'!C33</f>
        <v>0</v>
      </c>
      <c r="E32" s="78">
        <f>'[1]Vorrunde Lulu'!D34</f>
        <v>0</v>
      </c>
      <c r="F32" s="79">
        <f>'[1]Vorrunde Lulu'!E34</f>
        <v>0</v>
      </c>
      <c r="G32" s="81"/>
      <c r="H32" s="80">
        <f>'[1]Vorrunde Lulu'!K34</f>
        <v>0</v>
      </c>
      <c r="I32" s="3"/>
    </row>
    <row r="33" spans="1:9" ht="15">
      <c r="A33" s="3"/>
      <c r="B33" s="77" t="s">
        <v>88</v>
      </c>
      <c r="C33" s="81" t="str">
        <f>'[1]Vorrunde Lulu'!F35</f>
        <v>J3</v>
      </c>
      <c r="D33" s="78">
        <f>'[1]Vorrunde Lulu'!C33</f>
        <v>0</v>
      </c>
      <c r="E33" s="78">
        <f>'[1]Vorrunde Lulu'!D35</f>
        <v>0</v>
      </c>
      <c r="F33" s="79">
        <f>'[1]Vorrunde Lulu'!E35</f>
        <v>0</v>
      </c>
      <c r="G33" s="81"/>
      <c r="H33" s="80">
        <f>'[1]Vorrunde Lulu'!K35</f>
        <v>0</v>
      </c>
      <c r="I33" s="3"/>
    </row>
    <row r="34" spans="1:9" ht="15">
      <c r="A34" s="3"/>
      <c r="B34" s="77" t="s">
        <v>90</v>
      </c>
      <c r="C34" s="81" t="str">
        <f>'[1]Vorrunde Lulu'!F36</f>
        <v>K1</v>
      </c>
      <c r="D34" s="78">
        <f>'[1]Vorrunde Lulu'!C36</f>
        <v>0</v>
      </c>
      <c r="E34" s="78">
        <f>'[1]Vorrunde Lulu'!D36</f>
        <v>0</v>
      </c>
      <c r="F34" s="79">
        <f>'[1]Vorrunde Lulu'!E36</f>
        <v>0</v>
      </c>
      <c r="G34" s="81"/>
      <c r="H34" s="80">
        <f>'[1]Vorrunde Lulu'!K36</f>
        <v>0</v>
      </c>
      <c r="I34" s="3"/>
    </row>
    <row r="35" spans="1:9" ht="15">
      <c r="A35" s="3"/>
      <c r="B35" s="77" t="s">
        <v>92</v>
      </c>
      <c r="C35" s="81" t="str">
        <f>'[1]Vorrunde Lulu'!F37</f>
        <v>K2</v>
      </c>
      <c r="D35" s="78">
        <f>'[1]Vorrunde Lulu'!C36</f>
        <v>0</v>
      </c>
      <c r="E35" s="78">
        <f>'[1]Vorrunde Lulu'!D37</f>
        <v>0</v>
      </c>
      <c r="F35" s="79">
        <f>'[1]Vorrunde Lulu'!E37</f>
        <v>0</v>
      </c>
      <c r="G35" s="81"/>
      <c r="H35" s="80">
        <f>'[1]Vorrunde Lulu'!K37</f>
        <v>0</v>
      </c>
      <c r="I35" s="3"/>
    </row>
    <row r="36" spans="1:9" ht="15">
      <c r="A36" s="3"/>
      <c r="B36" s="77" t="s">
        <v>94</v>
      </c>
      <c r="C36" s="81" t="str">
        <f>'[1]Vorrunde Lulu'!F38</f>
        <v>K3</v>
      </c>
      <c r="D36" s="78">
        <f>'[1]Vorrunde Lulu'!C36</f>
        <v>0</v>
      </c>
      <c r="E36" s="78">
        <f>'[1]Vorrunde Lulu'!D38</f>
        <v>0</v>
      </c>
      <c r="F36" s="79">
        <f>'[1]Vorrunde Lulu'!E38</f>
        <v>0</v>
      </c>
      <c r="G36" s="81"/>
      <c r="H36" s="80">
        <f>'[1]Vorrunde Lulu'!K38</f>
        <v>0</v>
      </c>
      <c r="I36" s="3"/>
    </row>
    <row r="37" spans="1:9" ht="15">
      <c r="A37" s="3"/>
      <c r="B37" s="77" t="s">
        <v>96</v>
      </c>
      <c r="C37" s="81" t="str">
        <f>'[1]Vorrunde Lulu'!F39</f>
        <v>L1</v>
      </c>
      <c r="D37" s="78">
        <f>'[1]Vorrunde Lulu'!C39</f>
        <v>0</v>
      </c>
      <c r="E37" s="78">
        <f>'[1]Vorrunde Lulu'!D39</f>
        <v>0</v>
      </c>
      <c r="F37" s="79">
        <f>'[1]Vorrunde Lulu'!E39</f>
        <v>0</v>
      </c>
      <c r="G37" s="81"/>
      <c r="H37" s="80">
        <f>'[1]Vorrunde Lulu'!K39</f>
        <v>0</v>
      </c>
      <c r="I37" s="3"/>
    </row>
    <row r="38" spans="1:9" ht="15">
      <c r="A38" s="3"/>
      <c r="B38" s="77" t="s">
        <v>98</v>
      </c>
      <c r="C38" s="81" t="str">
        <f>'[1]Vorrunde Lulu'!F40</f>
        <v>L2</v>
      </c>
      <c r="D38" s="78">
        <f>'[1]Vorrunde Lulu'!C39</f>
        <v>0</v>
      </c>
      <c r="E38" s="78">
        <f>'[1]Vorrunde Lulu'!D40</f>
        <v>0</v>
      </c>
      <c r="F38" s="79">
        <f>'[1]Vorrunde Lulu'!E40</f>
        <v>0</v>
      </c>
      <c r="G38" s="81"/>
      <c r="H38" s="80">
        <f>'[1]Vorrunde Lulu'!K40</f>
        <v>0</v>
      </c>
      <c r="I38" s="3"/>
    </row>
    <row r="39" spans="1:9" ht="15">
      <c r="A39" s="3"/>
      <c r="B39" s="77" t="s">
        <v>100</v>
      </c>
      <c r="C39" s="81" t="str">
        <f>'[1]Vorrunde Lulu'!F41</f>
        <v>L3</v>
      </c>
      <c r="D39" s="78">
        <f>'[1]Vorrunde Lulu'!C39</f>
        <v>0</v>
      </c>
      <c r="E39" s="78">
        <f>'[1]Vorrunde Lulu'!D41</f>
        <v>0</v>
      </c>
      <c r="F39" s="79">
        <f>'[1]Vorrunde Lulu'!E41</f>
        <v>0</v>
      </c>
      <c r="G39" s="81"/>
      <c r="H39" s="80">
        <f>'[1]Vorrunde Lulu'!K41</f>
        <v>0</v>
      </c>
      <c r="I39" s="3"/>
    </row>
    <row r="40" spans="1:9" ht="15">
      <c r="A40" s="3"/>
      <c r="B40" s="77" t="s">
        <v>102</v>
      </c>
      <c r="C40" s="81" t="str">
        <f>'[1]Vorrunde Lulu'!F42</f>
        <v>M1</v>
      </c>
      <c r="D40" s="78">
        <f>'[1]Vorrunde Lulu'!C42</f>
        <v>0</v>
      </c>
      <c r="E40" s="78">
        <f>'[1]Vorrunde Lulu'!D42</f>
        <v>0</v>
      </c>
      <c r="F40" s="79">
        <f>'[1]Vorrunde Lulu'!E42</f>
        <v>0</v>
      </c>
      <c r="G40" s="81"/>
      <c r="H40" s="80">
        <f>'[1]Vorrunde Lulu'!K42</f>
        <v>0</v>
      </c>
      <c r="I40" s="3"/>
    </row>
    <row r="41" spans="1:9" ht="15">
      <c r="A41" s="3"/>
      <c r="B41" s="77" t="s">
        <v>104</v>
      </c>
      <c r="C41" s="81" t="str">
        <f>'[1]Vorrunde Lulu'!F43</f>
        <v>M2</v>
      </c>
      <c r="D41" s="78">
        <f>'[1]Vorrunde Lulu'!C42</f>
        <v>0</v>
      </c>
      <c r="E41" s="78">
        <f>'[1]Vorrunde Lulu'!D43</f>
        <v>0</v>
      </c>
      <c r="F41" s="79">
        <f>'[1]Vorrunde Lulu'!E43</f>
        <v>0</v>
      </c>
      <c r="G41" s="81"/>
      <c r="H41" s="80">
        <f>'[1]Vorrunde Lulu'!K43</f>
        <v>0</v>
      </c>
      <c r="I41" s="3"/>
    </row>
    <row r="42" spans="1:9" ht="15">
      <c r="A42" s="3"/>
      <c r="B42" s="77" t="s">
        <v>106</v>
      </c>
      <c r="C42" s="81" t="str">
        <f>'[1]Vorrunde Lulu'!F44</f>
        <v>M3</v>
      </c>
      <c r="D42" s="78">
        <f>'[1]Vorrunde Lulu'!C42</f>
        <v>0</v>
      </c>
      <c r="E42" s="78">
        <f>'[1]Vorrunde Lulu'!D44</f>
        <v>0</v>
      </c>
      <c r="F42" s="79">
        <f>'[1]Vorrunde Lulu'!E44</f>
        <v>0</v>
      </c>
      <c r="G42" s="81"/>
      <c r="H42" s="80">
        <f>'[1]Vorrunde Lulu'!K44</f>
        <v>0</v>
      </c>
      <c r="I42" s="3"/>
    </row>
    <row r="43" spans="1:9" ht="15">
      <c r="A43" s="3"/>
      <c r="B43" s="77" t="s">
        <v>108</v>
      </c>
      <c r="C43" s="81" t="str">
        <f>'[1]Vorrunde Lulu'!F45</f>
        <v>N1</v>
      </c>
      <c r="D43" s="78">
        <f>'[1]Vorrunde Lulu'!C45</f>
        <v>0</v>
      </c>
      <c r="E43" s="78">
        <f>'[1]Vorrunde Lulu'!D45</f>
        <v>0</v>
      </c>
      <c r="F43" s="79">
        <f>'[1]Vorrunde Lulu'!E45</f>
        <v>0</v>
      </c>
      <c r="G43" s="81"/>
      <c r="H43" s="80">
        <f>'[1]Vorrunde Lulu'!K45</f>
        <v>0</v>
      </c>
      <c r="I43" s="3"/>
    </row>
    <row r="44" spans="1:9" ht="15">
      <c r="A44" s="3"/>
      <c r="B44" s="77" t="s">
        <v>110</v>
      </c>
      <c r="C44" s="81" t="str">
        <f>'[1]Vorrunde Lulu'!F46</f>
        <v>N2</v>
      </c>
      <c r="D44" s="78">
        <f>'[1]Vorrunde Lulu'!C45</f>
        <v>0</v>
      </c>
      <c r="E44" s="78">
        <f>'[1]Vorrunde Lulu'!D46</f>
        <v>0</v>
      </c>
      <c r="F44" s="79">
        <f>'[1]Vorrunde Lulu'!E46</f>
        <v>0</v>
      </c>
      <c r="G44" s="81"/>
      <c r="H44" s="80">
        <f>'[1]Vorrunde Lulu'!K46</f>
        <v>0</v>
      </c>
      <c r="I44" s="3"/>
    </row>
    <row r="45" spans="1:9" ht="15">
      <c r="A45" s="3"/>
      <c r="B45" s="77" t="s">
        <v>112</v>
      </c>
      <c r="C45" s="81" t="str">
        <f>'[1]Vorrunde Lulu'!F47</f>
        <v>N2</v>
      </c>
      <c r="D45" s="78">
        <f>'[1]Vorrunde Lulu'!C45</f>
        <v>0</v>
      </c>
      <c r="E45" s="78">
        <f>'[1]Vorrunde Lulu'!D47</f>
        <v>0</v>
      </c>
      <c r="F45" s="79">
        <f>'[1]Vorrunde Lulu'!E47</f>
        <v>0</v>
      </c>
      <c r="G45" s="81"/>
      <c r="H45" s="80">
        <f>'[1]Vorrunde Lulu'!K47</f>
        <v>0</v>
      </c>
      <c r="I45" s="3"/>
    </row>
    <row r="46" spans="1:9" ht="15">
      <c r="A46" s="3"/>
      <c r="B46" s="77" t="s">
        <v>113</v>
      </c>
      <c r="C46" s="81" t="str">
        <f>'[1]Vorrunde Lulu'!F48</f>
        <v>O1</v>
      </c>
      <c r="D46" s="78">
        <f>'[1]Vorrunde Lulu'!C48</f>
        <v>0</v>
      </c>
      <c r="E46" s="78">
        <f>'[1]Vorrunde Lulu'!D48</f>
        <v>0</v>
      </c>
      <c r="F46" s="79">
        <f>'[1]Vorrunde Lulu'!E48</f>
        <v>0</v>
      </c>
      <c r="G46" s="81"/>
      <c r="H46" s="80">
        <f>'[1]Vorrunde Lulu'!K48</f>
        <v>0</v>
      </c>
      <c r="I46" s="3"/>
    </row>
    <row r="47" spans="1:9" ht="15">
      <c r="A47" s="3"/>
      <c r="B47" s="77" t="s">
        <v>114</v>
      </c>
      <c r="C47" s="81" t="str">
        <f>'[1]Vorrunde Lulu'!F49</f>
        <v>O2</v>
      </c>
      <c r="D47" s="78">
        <f>'[1]Vorrunde Lulu'!C48</f>
        <v>0</v>
      </c>
      <c r="E47" s="78">
        <f>'[1]Vorrunde Lulu'!D49</f>
        <v>0</v>
      </c>
      <c r="F47" s="79">
        <f>'[1]Vorrunde Lulu'!E49</f>
        <v>0</v>
      </c>
      <c r="G47" s="81"/>
      <c r="H47" s="80">
        <f>'[1]Vorrunde Lulu'!K49</f>
        <v>0</v>
      </c>
      <c r="I47" s="3"/>
    </row>
    <row r="48" spans="1:9" ht="15">
      <c r="A48" s="3"/>
      <c r="B48" s="77" t="s">
        <v>115</v>
      </c>
      <c r="C48" s="81" t="str">
        <f>'[1]Vorrunde Lulu'!F50</f>
        <v>O3</v>
      </c>
      <c r="D48" s="78">
        <f>'[1]Vorrunde Lulu'!C48</f>
        <v>0</v>
      </c>
      <c r="E48" s="78">
        <f>'[1]Vorrunde Lulu'!D50</f>
        <v>0</v>
      </c>
      <c r="F48" s="79">
        <f>'[1]Vorrunde Lulu'!E50</f>
        <v>0</v>
      </c>
      <c r="G48" s="81"/>
      <c r="H48" s="80">
        <f>'[1]Vorrunde Lulu'!K50</f>
        <v>0</v>
      </c>
      <c r="I48" s="3"/>
    </row>
    <row r="49" spans="1:9" ht="15">
      <c r="A49" s="3"/>
      <c r="B49" s="77" t="s">
        <v>116</v>
      </c>
      <c r="C49" s="81" t="str">
        <f>'[1]Vorrunde Lulu'!F51</f>
        <v>P1</v>
      </c>
      <c r="D49" s="78">
        <f>'[1]Vorrunde Lulu'!C51</f>
        <v>0</v>
      </c>
      <c r="E49" s="78">
        <f>'[1]Vorrunde Lulu'!D51</f>
        <v>0</v>
      </c>
      <c r="F49" s="79">
        <f>'[1]Vorrunde Lulu'!E51</f>
        <v>0</v>
      </c>
      <c r="G49" s="81"/>
      <c r="H49" s="80">
        <f>'[1]Vorrunde Lulu'!K51</f>
        <v>0</v>
      </c>
      <c r="I49" s="3"/>
    </row>
    <row r="50" spans="1:9" ht="15">
      <c r="A50" s="3"/>
      <c r="B50" s="77" t="s">
        <v>117</v>
      </c>
      <c r="C50" s="81" t="str">
        <f>'[1]Vorrunde Lulu'!F52</f>
        <v>P2</v>
      </c>
      <c r="D50" s="78">
        <f>'[1]Vorrunde Lulu'!C51</f>
        <v>0</v>
      </c>
      <c r="E50" s="78">
        <f>'[1]Vorrunde Lulu'!D52</f>
        <v>0</v>
      </c>
      <c r="F50" s="79">
        <f>'[1]Vorrunde Lulu'!E52</f>
        <v>0</v>
      </c>
      <c r="G50" s="81"/>
      <c r="H50" s="80">
        <f>'[1]Vorrunde Lulu'!K52</f>
        <v>0</v>
      </c>
      <c r="I50" s="3"/>
    </row>
    <row r="51" spans="1:9" ht="15">
      <c r="A51" s="3"/>
      <c r="B51" s="77" t="s">
        <v>118</v>
      </c>
      <c r="C51" s="81" t="str">
        <f>'[1]Vorrunde Lulu'!F53</f>
        <v>P3</v>
      </c>
      <c r="D51" s="78">
        <f>'[1]Vorrunde Lulu'!C51</f>
        <v>0</v>
      </c>
      <c r="E51" s="78">
        <f>'[1]Vorrunde Lulu'!D53</f>
        <v>0</v>
      </c>
      <c r="F51" s="79">
        <f>'[1]Vorrunde Lulu'!E53</f>
        <v>0</v>
      </c>
      <c r="G51" s="81"/>
      <c r="H51" s="80">
        <f>'[1]Vorrunde Lulu'!K53</f>
        <v>0</v>
      </c>
      <c r="I51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zoomScale="70" zoomScaleNormal="70" zoomScalePageLayoutView="0" workbookViewId="0" topLeftCell="A1">
      <selection activeCell="J39" sqref="J39"/>
    </sheetView>
  </sheetViews>
  <sheetFormatPr defaultColWidth="11.421875" defaultRowHeight="15"/>
  <cols>
    <col min="3" max="3" width="25.00390625" style="0" customWidth="1"/>
    <col min="4" max="4" width="23.7109375" style="0" customWidth="1"/>
    <col min="16" max="16" width="25.28125" style="0" customWidth="1"/>
    <col min="17" max="17" width="24.8515625" style="0" customWidth="1"/>
    <col min="22" max="22" width="29.00390625" style="0" customWidth="1"/>
    <col min="23" max="23" width="34.28125" style="0" customWidth="1"/>
    <col min="26" max="26" width="20.421875" style="0" customWidth="1"/>
    <col min="27" max="27" width="22.421875" style="0" customWidth="1"/>
    <col min="30" max="30" width="24.8515625" style="0" customWidth="1"/>
    <col min="31" max="31" width="24.140625" style="0" customWidth="1"/>
  </cols>
  <sheetData>
    <row r="1" spans="1:32" ht="26.25">
      <c r="A1" s="82"/>
      <c r="B1" s="83"/>
      <c r="C1" s="182" t="s">
        <v>120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4"/>
      <c r="U1" s="183" t="s">
        <v>121</v>
      </c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2" ht="27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6.5" thickBot="1">
      <c r="A3" s="82"/>
      <c r="B3" s="83"/>
      <c r="C3" s="85"/>
      <c r="D3" s="85"/>
      <c r="E3" s="85"/>
      <c r="F3" s="86"/>
      <c r="G3" s="184" t="s">
        <v>122</v>
      </c>
      <c r="H3" s="185"/>
      <c r="I3" s="184" t="s">
        <v>123</v>
      </c>
      <c r="J3" s="186"/>
      <c r="K3" s="87"/>
      <c r="L3" s="87"/>
      <c r="M3" s="87"/>
      <c r="N3" s="82"/>
      <c r="O3" s="87"/>
      <c r="P3" s="85"/>
      <c r="Q3" s="85"/>
      <c r="R3" s="85"/>
      <c r="S3" s="87"/>
      <c r="T3" s="87"/>
      <c r="U3" s="87"/>
      <c r="V3" s="87"/>
      <c r="W3" s="87"/>
      <c r="X3" s="87"/>
      <c r="Y3" s="87"/>
      <c r="Z3" s="87"/>
      <c r="AA3" s="88"/>
      <c r="AB3" s="88"/>
      <c r="AC3" s="88"/>
      <c r="AD3" s="88"/>
      <c r="AE3" s="87"/>
      <c r="AF3" s="87"/>
    </row>
    <row r="4" spans="1:32" ht="30.75" thickBot="1">
      <c r="A4" s="89"/>
      <c r="B4" s="90"/>
      <c r="C4" s="91" t="s">
        <v>0</v>
      </c>
      <c r="D4" s="91" t="s">
        <v>124</v>
      </c>
      <c r="E4" s="91" t="s">
        <v>125</v>
      </c>
      <c r="F4" s="92"/>
      <c r="G4" s="93" t="s">
        <v>126</v>
      </c>
      <c r="H4" s="94" t="s">
        <v>127</v>
      </c>
      <c r="I4" s="93" t="s">
        <v>126</v>
      </c>
      <c r="J4" s="94" t="s">
        <v>127</v>
      </c>
      <c r="K4" s="95" t="s">
        <v>128</v>
      </c>
      <c r="L4" s="96" t="s">
        <v>129</v>
      </c>
      <c r="M4" s="97"/>
      <c r="N4" s="89"/>
      <c r="O4" s="98" t="s">
        <v>130</v>
      </c>
      <c r="P4" s="99" t="s">
        <v>0</v>
      </c>
      <c r="Q4" s="100"/>
      <c r="R4" s="100" t="s">
        <v>131</v>
      </c>
      <c r="S4" s="96" t="s">
        <v>129</v>
      </c>
      <c r="T4" s="101"/>
      <c r="U4" s="101"/>
      <c r="V4" s="101"/>
      <c r="W4" s="87"/>
      <c r="X4" s="87"/>
      <c r="Y4" s="102"/>
      <c r="Z4" s="102"/>
      <c r="AA4" s="88"/>
      <c r="AB4" s="88"/>
      <c r="AC4" s="88"/>
      <c r="AD4" s="88"/>
      <c r="AE4" s="101"/>
      <c r="AF4" s="101"/>
    </row>
    <row r="5" spans="1:32" ht="15.75" thickBot="1">
      <c r="A5" s="166" t="s">
        <v>132</v>
      </c>
      <c r="B5" s="187" t="s">
        <v>8</v>
      </c>
      <c r="C5" s="146" t="str">
        <f>V5</f>
        <v>Borussia Friedrf. 1</v>
      </c>
      <c r="D5" s="103" t="str">
        <f>W5</f>
        <v>Eugen Demin</v>
      </c>
      <c r="E5" s="104" t="str">
        <f>X5</f>
        <v>LK</v>
      </c>
      <c r="F5" s="105" t="s">
        <v>56</v>
      </c>
      <c r="G5" s="106">
        <v>96</v>
      </c>
      <c r="H5" s="106">
        <v>92</v>
      </c>
      <c r="I5" s="106">
        <v>90</v>
      </c>
      <c r="J5" s="106">
        <v>95</v>
      </c>
      <c r="K5" s="107">
        <f aca="true" t="shared" si="0" ref="K5:K46">SUM(G5:J5)</f>
        <v>373</v>
      </c>
      <c r="L5" s="150">
        <f>SUM(K5:K7)</f>
        <v>1092</v>
      </c>
      <c r="M5" s="3"/>
      <c r="N5" s="166" t="s">
        <v>132</v>
      </c>
      <c r="O5" s="154">
        <v>1</v>
      </c>
      <c r="P5" s="174" t="str">
        <f>C5</f>
        <v>Borussia Friedrf. 1</v>
      </c>
      <c r="Q5" s="108" t="str">
        <f>D5</f>
        <v>Eugen Demin</v>
      </c>
      <c r="R5" s="109" t="str">
        <f>E5</f>
        <v>LK</v>
      </c>
      <c r="S5" s="179">
        <f>L5</f>
        <v>1092</v>
      </c>
      <c r="T5" s="3"/>
      <c r="U5" s="145" t="str">
        <f>B5</f>
        <v>A</v>
      </c>
      <c r="V5" s="146" t="s">
        <v>57</v>
      </c>
      <c r="W5" s="103" t="s">
        <v>58</v>
      </c>
      <c r="X5" s="103" t="s">
        <v>55</v>
      </c>
      <c r="Y5" s="101"/>
      <c r="Z5" s="181"/>
      <c r="AA5" s="116"/>
      <c r="AB5" s="116"/>
      <c r="AC5" s="3"/>
      <c r="AD5" s="165"/>
      <c r="AE5" s="116"/>
      <c r="AF5" s="116"/>
    </row>
    <row r="6" spans="1:32" ht="15.75" thickBot="1">
      <c r="A6" s="167"/>
      <c r="B6" s="149"/>
      <c r="C6" s="146"/>
      <c r="D6" s="103" t="str">
        <f>W6</f>
        <v>Thomas Weigel</v>
      </c>
      <c r="E6" s="104" t="str">
        <f aca="true" t="shared" si="1" ref="E6:E46">X6</f>
        <v>LK</v>
      </c>
      <c r="F6" s="110" t="s">
        <v>62</v>
      </c>
      <c r="G6" s="81">
        <v>92</v>
      </c>
      <c r="H6" s="81">
        <v>88</v>
      </c>
      <c r="I6" s="81">
        <v>95</v>
      </c>
      <c r="J6" s="81">
        <v>90</v>
      </c>
      <c r="K6" s="111">
        <f t="shared" si="0"/>
        <v>365</v>
      </c>
      <c r="L6" s="151"/>
      <c r="M6" s="3"/>
      <c r="N6" s="167"/>
      <c r="O6" s="155"/>
      <c r="P6" s="175"/>
      <c r="Q6" s="103" t="str">
        <f aca="true" t="shared" si="2" ref="Q6:R46">D6</f>
        <v>Thomas Weigel</v>
      </c>
      <c r="R6" s="109" t="str">
        <f t="shared" si="2"/>
        <v>LK</v>
      </c>
      <c r="S6" s="177"/>
      <c r="T6" s="3"/>
      <c r="U6" s="145"/>
      <c r="V6" s="146"/>
      <c r="W6" s="103" t="s">
        <v>63</v>
      </c>
      <c r="X6" s="103" t="s">
        <v>55</v>
      </c>
      <c r="Y6" s="112"/>
      <c r="Z6" s="181"/>
      <c r="AA6" s="116"/>
      <c r="AB6" s="116"/>
      <c r="AC6" s="3"/>
      <c r="AD6" s="165"/>
      <c r="AE6" s="116"/>
      <c r="AF6" s="116"/>
    </row>
    <row r="7" spans="1:32" ht="15.75" thickBot="1">
      <c r="A7" s="167"/>
      <c r="B7" s="149"/>
      <c r="C7" s="146"/>
      <c r="D7" s="103" t="str">
        <f>W7</f>
        <v>Wolfgang Feige Lorenz</v>
      </c>
      <c r="E7" s="104" t="str">
        <f t="shared" si="1"/>
        <v>LK</v>
      </c>
      <c r="F7" s="113" t="s">
        <v>67</v>
      </c>
      <c r="G7" s="114">
        <v>88</v>
      </c>
      <c r="H7" s="114">
        <v>86</v>
      </c>
      <c r="I7" s="114">
        <v>90</v>
      </c>
      <c r="J7" s="114">
        <v>90</v>
      </c>
      <c r="K7" s="115">
        <f t="shared" si="0"/>
        <v>354</v>
      </c>
      <c r="L7" s="152"/>
      <c r="M7" s="3"/>
      <c r="N7" s="167"/>
      <c r="O7" s="155"/>
      <c r="P7" s="176"/>
      <c r="Q7" s="103" t="str">
        <f t="shared" si="2"/>
        <v>Wolfgang Feige Lorenz</v>
      </c>
      <c r="R7" s="109" t="str">
        <f t="shared" si="2"/>
        <v>LK</v>
      </c>
      <c r="S7" s="180"/>
      <c r="T7" s="3"/>
      <c r="U7" s="145"/>
      <c r="V7" s="146"/>
      <c r="W7" s="103" t="s">
        <v>68</v>
      </c>
      <c r="X7" s="103" t="s">
        <v>55</v>
      </c>
      <c r="Y7" s="112"/>
      <c r="Z7" s="181"/>
      <c r="AA7" s="116"/>
      <c r="AB7" s="116"/>
      <c r="AC7" s="3"/>
      <c r="AD7" s="165"/>
      <c r="AE7" s="116"/>
      <c r="AF7" s="116"/>
    </row>
    <row r="8" spans="1:32" ht="15.75" thickBot="1">
      <c r="A8" s="167"/>
      <c r="B8" s="149" t="s">
        <v>12</v>
      </c>
      <c r="C8" s="146" t="str">
        <f aca="true" t="shared" si="3" ref="C8:D23">V8</f>
        <v>Ludwigslust 2</v>
      </c>
      <c r="D8" s="103" t="str">
        <f t="shared" si="3"/>
        <v>Paul Döring</v>
      </c>
      <c r="E8" s="104" t="str">
        <f t="shared" si="1"/>
        <v>B</v>
      </c>
      <c r="F8" s="105" t="s">
        <v>14</v>
      </c>
      <c r="G8" s="106">
        <v>76</v>
      </c>
      <c r="H8" s="106">
        <v>90</v>
      </c>
      <c r="I8" s="106">
        <v>50</v>
      </c>
      <c r="J8" s="106">
        <v>55</v>
      </c>
      <c r="K8" s="107">
        <f t="shared" si="0"/>
        <v>271</v>
      </c>
      <c r="L8" s="150">
        <f>SUM(K8:K10)</f>
        <v>678</v>
      </c>
      <c r="M8" s="3"/>
      <c r="N8" s="167"/>
      <c r="O8" s="155">
        <v>2</v>
      </c>
      <c r="P8" s="174" t="str">
        <f>C8</f>
        <v>Ludwigslust 2</v>
      </c>
      <c r="Q8" s="103" t="str">
        <f t="shared" si="2"/>
        <v>Paul Döring</v>
      </c>
      <c r="R8" s="109" t="str">
        <f t="shared" si="2"/>
        <v>B</v>
      </c>
      <c r="S8" s="173">
        <f>L8</f>
        <v>678</v>
      </c>
      <c r="T8" s="3"/>
      <c r="U8" s="145" t="str">
        <f>B8</f>
        <v>B</v>
      </c>
      <c r="V8" s="146" t="s">
        <v>15</v>
      </c>
      <c r="W8" s="103" t="s">
        <v>16</v>
      </c>
      <c r="X8" s="103" t="s">
        <v>12</v>
      </c>
      <c r="Y8" s="112"/>
      <c r="Z8" s="116"/>
      <c r="AA8" s="3"/>
      <c r="AB8" s="3"/>
      <c r="AC8" s="3"/>
      <c r="AD8" s="124"/>
      <c r="AE8" s="3"/>
      <c r="AF8" s="3"/>
    </row>
    <row r="9" spans="1:32" ht="15.75" thickBot="1">
      <c r="A9" s="167"/>
      <c r="B9" s="149"/>
      <c r="C9" s="146"/>
      <c r="D9" s="103" t="str">
        <f t="shared" si="3"/>
        <v>Tobias Dietrich</v>
      </c>
      <c r="E9" s="104" t="str">
        <f t="shared" si="1"/>
        <v>B</v>
      </c>
      <c r="F9" s="110" t="s">
        <v>22</v>
      </c>
      <c r="G9" s="81">
        <v>60</v>
      </c>
      <c r="H9" s="81">
        <v>54</v>
      </c>
      <c r="I9" s="81">
        <v>50</v>
      </c>
      <c r="J9" s="81">
        <v>35</v>
      </c>
      <c r="K9" s="111">
        <f t="shared" si="0"/>
        <v>199</v>
      </c>
      <c r="L9" s="151"/>
      <c r="M9" s="3"/>
      <c r="N9" s="167"/>
      <c r="O9" s="155"/>
      <c r="P9" s="175"/>
      <c r="Q9" s="103" t="str">
        <f t="shared" si="2"/>
        <v>Tobias Dietrich</v>
      </c>
      <c r="R9" s="109" t="str">
        <f t="shared" si="2"/>
        <v>B</v>
      </c>
      <c r="S9" s="177"/>
      <c r="T9" s="3"/>
      <c r="U9" s="145"/>
      <c r="V9" s="146"/>
      <c r="W9" s="103" t="s">
        <v>23</v>
      </c>
      <c r="X9" s="103" t="s">
        <v>12</v>
      </c>
      <c r="Y9" s="3"/>
      <c r="Z9" s="3"/>
      <c r="AA9" s="3"/>
      <c r="AB9" s="3"/>
      <c r="AC9" s="3"/>
      <c r="AD9" s="125"/>
      <c r="AE9" s="3"/>
      <c r="AF9" s="3"/>
    </row>
    <row r="10" spans="1:32" ht="15.75" thickBot="1">
      <c r="A10" s="167"/>
      <c r="B10" s="149"/>
      <c r="C10" s="146"/>
      <c r="D10" s="103" t="str">
        <f t="shared" si="3"/>
        <v>Florian Bruck</v>
      </c>
      <c r="E10" s="104" t="str">
        <f t="shared" si="1"/>
        <v>D</v>
      </c>
      <c r="F10" s="113" t="s">
        <v>43</v>
      </c>
      <c r="G10" s="114">
        <v>56</v>
      </c>
      <c r="H10" s="114">
        <v>62</v>
      </c>
      <c r="I10" s="114">
        <v>50</v>
      </c>
      <c r="J10" s="114">
        <v>40</v>
      </c>
      <c r="K10" s="115">
        <f t="shared" si="0"/>
        <v>208</v>
      </c>
      <c r="L10" s="152"/>
      <c r="M10" s="3"/>
      <c r="N10" s="168"/>
      <c r="O10" s="157"/>
      <c r="P10" s="176"/>
      <c r="Q10" s="118" t="str">
        <f t="shared" si="2"/>
        <v>Florian Bruck</v>
      </c>
      <c r="R10" s="109" t="str">
        <f t="shared" si="2"/>
        <v>D</v>
      </c>
      <c r="S10" s="178"/>
      <c r="T10" s="3"/>
      <c r="U10" s="145"/>
      <c r="V10" s="146"/>
      <c r="W10" s="103" t="s">
        <v>44</v>
      </c>
      <c r="X10" s="103" t="s">
        <v>45</v>
      </c>
      <c r="Y10" s="112"/>
      <c r="Z10" s="165"/>
      <c r="AA10" s="116"/>
      <c r="AB10" s="116"/>
      <c r="AC10" s="3"/>
      <c r="AD10" s="165"/>
      <c r="AE10" s="116"/>
      <c r="AF10" s="116"/>
    </row>
    <row r="11" spans="1:32" ht="15.75" thickBot="1">
      <c r="A11" s="166" t="s">
        <v>133</v>
      </c>
      <c r="B11" s="149" t="s">
        <v>32</v>
      </c>
      <c r="C11" s="146" t="str">
        <f>V11</f>
        <v>Ludwigslust 3</v>
      </c>
      <c r="D11" s="103" t="str">
        <f t="shared" si="3"/>
        <v>Aaron Czarnetzki</v>
      </c>
      <c r="E11" s="104" t="str">
        <f t="shared" si="1"/>
        <v>D</v>
      </c>
      <c r="F11" s="105" t="s">
        <v>46</v>
      </c>
      <c r="G11" s="106">
        <v>52</v>
      </c>
      <c r="H11" s="106">
        <v>16</v>
      </c>
      <c r="I11" s="106">
        <v>15</v>
      </c>
      <c r="J11" s="106">
        <v>15</v>
      </c>
      <c r="K11" s="107">
        <f t="shared" si="0"/>
        <v>98</v>
      </c>
      <c r="L11" s="150">
        <f>SUM(K11:K13)</f>
        <v>215</v>
      </c>
      <c r="M11" s="3"/>
      <c r="N11" s="166" t="s">
        <v>133</v>
      </c>
      <c r="O11" s="154">
        <v>2</v>
      </c>
      <c r="P11" s="139" t="str">
        <f>C11</f>
        <v>Ludwigslust 3</v>
      </c>
      <c r="Q11" s="108" t="str">
        <f t="shared" si="2"/>
        <v>Aaron Czarnetzki</v>
      </c>
      <c r="R11" s="109" t="str">
        <f t="shared" si="2"/>
        <v>D</v>
      </c>
      <c r="S11" s="164">
        <f>L11</f>
        <v>215</v>
      </c>
      <c r="T11" s="3"/>
      <c r="U11" s="145" t="str">
        <f>B11</f>
        <v>C</v>
      </c>
      <c r="V11" s="146" t="s">
        <v>47</v>
      </c>
      <c r="W11" s="103" t="s">
        <v>48</v>
      </c>
      <c r="X11" s="103" t="s">
        <v>45</v>
      </c>
      <c r="Y11" s="112"/>
      <c r="Z11" s="165"/>
      <c r="AA11" s="116"/>
      <c r="AB11" s="116"/>
      <c r="AC11" s="3"/>
      <c r="AD11" s="165"/>
      <c r="AE11" s="116"/>
      <c r="AF11" s="116"/>
    </row>
    <row r="12" spans="1:32" ht="15.75" thickBot="1">
      <c r="A12" s="167"/>
      <c r="B12" s="149"/>
      <c r="C12" s="146"/>
      <c r="D12" s="103" t="str">
        <f t="shared" si="3"/>
        <v>Max Wimmer</v>
      </c>
      <c r="E12" s="104" t="str">
        <f t="shared" si="1"/>
        <v>D</v>
      </c>
      <c r="F12" s="110" t="s">
        <v>49</v>
      </c>
      <c r="G12" s="81">
        <v>54</v>
      </c>
      <c r="H12" s="81">
        <v>16</v>
      </c>
      <c r="I12" s="81">
        <v>10</v>
      </c>
      <c r="J12" s="81">
        <v>5</v>
      </c>
      <c r="K12" s="111">
        <f t="shared" si="0"/>
        <v>85</v>
      </c>
      <c r="L12" s="151"/>
      <c r="M12" s="3"/>
      <c r="N12" s="167"/>
      <c r="O12" s="155"/>
      <c r="P12" s="140"/>
      <c r="Q12" s="103" t="str">
        <f t="shared" si="2"/>
        <v>Max Wimmer</v>
      </c>
      <c r="R12" s="109" t="str">
        <f t="shared" si="2"/>
        <v>D</v>
      </c>
      <c r="S12" s="159"/>
      <c r="T12" s="3"/>
      <c r="U12" s="145"/>
      <c r="V12" s="146"/>
      <c r="W12" s="103" t="s">
        <v>50</v>
      </c>
      <c r="X12" s="103" t="s">
        <v>45</v>
      </c>
      <c r="Y12" s="112"/>
      <c r="Z12" s="165"/>
      <c r="AA12" s="116"/>
      <c r="AB12" s="116"/>
      <c r="AC12" s="3"/>
      <c r="AD12" s="165"/>
      <c r="AE12" s="116"/>
      <c r="AF12" s="116"/>
    </row>
    <row r="13" spans="1:32" ht="15.75" thickBot="1">
      <c r="A13" s="167"/>
      <c r="B13" s="149"/>
      <c r="C13" s="146"/>
      <c r="D13" s="103" t="str">
        <f t="shared" si="3"/>
        <v>Eicke Aps</v>
      </c>
      <c r="E13" s="104" t="str">
        <f t="shared" si="1"/>
        <v>D</v>
      </c>
      <c r="F13" s="113" t="s">
        <v>51</v>
      </c>
      <c r="G13" s="114">
        <v>20</v>
      </c>
      <c r="H13" s="114">
        <v>12</v>
      </c>
      <c r="I13" s="114">
        <v>0</v>
      </c>
      <c r="J13" s="114">
        <v>0</v>
      </c>
      <c r="K13" s="115">
        <f t="shared" si="0"/>
        <v>32</v>
      </c>
      <c r="L13" s="152"/>
      <c r="M13" s="3"/>
      <c r="N13" s="167"/>
      <c r="O13" s="155"/>
      <c r="P13" s="141"/>
      <c r="Q13" s="103" t="str">
        <f t="shared" si="2"/>
        <v>Eicke Aps</v>
      </c>
      <c r="R13" s="109" t="str">
        <f t="shared" si="2"/>
        <v>D</v>
      </c>
      <c r="S13" s="159"/>
      <c r="T13" s="3"/>
      <c r="U13" s="145"/>
      <c r="V13" s="146"/>
      <c r="W13" s="103" t="s">
        <v>52</v>
      </c>
      <c r="X13" s="103" t="s">
        <v>45</v>
      </c>
      <c r="Y13" s="3"/>
      <c r="Z13" s="125"/>
      <c r="AA13" s="3"/>
      <c r="AB13" s="3"/>
      <c r="AC13" s="3"/>
      <c r="AD13" s="125"/>
      <c r="AE13" s="3"/>
      <c r="AF13" s="3"/>
    </row>
    <row r="14" spans="1:32" ht="15.75" thickBot="1">
      <c r="A14" s="167"/>
      <c r="B14" s="149" t="s">
        <v>45</v>
      </c>
      <c r="C14" s="146" t="str">
        <f>V14</f>
        <v>Schleswig Holstein 1</v>
      </c>
      <c r="D14" s="103" t="str">
        <f t="shared" si="3"/>
        <v>Heinz Maire Hensge</v>
      </c>
      <c r="E14" s="104" t="str">
        <f t="shared" si="1"/>
        <v>LK</v>
      </c>
      <c r="F14" s="105" t="s">
        <v>53</v>
      </c>
      <c r="G14" s="106">
        <v>94</v>
      </c>
      <c r="H14" s="106">
        <v>96</v>
      </c>
      <c r="I14" s="106">
        <v>100</v>
      </c>
      <c r="J14" s="106">
        <v>100</v>
      </c>
      <c r="K14" s="107">
        <f t="shared" si="0"/>
        <v>390</v>
      </c>
      <c r="L14" s="150">
        <f>SUM(K14:K16)</f>
        <v>1018</v>
      </c>
      <c r="M14" s="3"/>
      <c r="N14" s="167"/>
      <c r="O14" s="155">
        <v>1</v>
      </c>
      <c r="P14" s="139" t="str">
        <f>C14</f>
        <v>Schleswig Holstein 1</v>
      </c>
      <c r="Q14" s="103" t="str">
        <f t="shared" si="2"/>
        <v>Heinz Maire Hensge</v>
      </c>
      <c r="R14" s="109" t="str">
        <f t="shared" si="2"/>
        <v>LK</v>
      </c>
      <c r="S14" s="158">
        <f>L14</f>
        <v>1018</v>
      </c>
      <c r="T14" s="3"/>
      <c r="U14" s="145" t="str">
        <f>B14</f>
        <v>D</v>
      </c>
      <c r="V14" s="161" t="s">
        <v>10</v>
      </c>
      <c r="W14" s="103" t="s">
        <v>54</v>
      </c>
      <c r="X14" s="103" t="s">
        <v>55</v>
      </c>
      <c r="Y14" s="112"/>
      <c r="Z14" s="126"/>
      <c r="AA14" s="3"/>
      <c r="AB14" s="3"/>
      <c r="AC14" s="3"/>
      <c r="AD14" s="124"/>
      <c r="AE14" s="3"/>
      <c r="AF14" s="3"/>
    </row>
    <row r="15" spans="1:32" ht="15.75" thickBot="1">
      <c r="A15" s="167"/>
      <c r="B15" s="149"/>
      <c r="C15" s="146"/>
      <c r="D15" s="103" t="str">
        <f t="shared" si="3"/>
        <v>Jan Neumann</v>
      </c>
      <c r="E15" s="104" t="str">
        <f t="shared" si="1"/>
        <v>LK</v>
      </c>
      <c r="F15" s="110" t="s">
        <v>73</v>
      </c>
      <c r="G15" s="81">
        <v>82</v>
      </c>
      <c r="H15" s="81">
        <v>94</v>
      </c>
      <c r="I15" s="81">
        <v>80</v>
      </c>
      <c r="J15" s="81">
        <v>85</v>
      </c>
      <c r="K15" s="111">
        <f t="shared" si="0"/>
        <v>341</v>
      </c>
      <c r="L15" s="151"/>
      <c r="M15" s="3"/>
      <c r="N15" s="167"/>
      <c r="O15" s="155"/>
      <c r="P15" s="140"/>
      <c r="Q15" s="103" t="str">
        <f t="shared" si="2"/>
        <v>Jan Neumann</v>
      </c>
      <c r="R15" s="109" t="str">
        <f t="shared" si="2"/>
        <v>LK</v>
      </c>
      <c r="S15" s="159"/>
      <c r="T15" s="3"/>
      <c r="U15" s="145"/>
      <c r="V15" s="161"/>
      <c r="W15" s="103" t="s">
        <v>74</v>
      </c>
      <c r="X15" s="103" t="s">
        <v>55</v>
      </c>
      <c r="Y15" s="112"/>
      <c r="Z15" s="165"/>
      <c r="AA15" s="116"/>
      <c r="AB15" s="116"/>
      <c r="AC15" s="3"/>
      <c r="AD15" s="165"/>
      <c r="AE15" s="116"/>
      <c r="AF15" s="116"/>
    </row>
    <row r="16" spans="1:32" ht="15.75" thickBot="1">
      <c r="A16" s="167"/>
      <c r="B16" s="149"/>
      <c r="C16" s="146"/>
      <c r="D16" s="103" t="str">
        <f t="shared" si="3"/>
        <v>Anna Kath. Wunsch</v>
      </c>
      <c r="E16" s="104" t="str">
        <f t="shared" si="1"/>
        <v>B</v>
      </c>
      <c r="F16" s="113" t="s">
        <v>9</v>
      </c>
      <c r="G16" s="114">
        <v>76</v>
      </c>
      <c r="H16" s="114">
        <v>86</v>
      </c>
      <c r="I16" s="114">
        <v>65</v>
      </c>
      <c r="J16" s="114">
        <v>60</v>
      </c>
      <c r="K16" s="115">
        <f t="shared" si="0"/>
        <v>287</v>
      </c>
      <c r="L16" s="152"/>
      <c r="M16" s="3"/>
      <c r="N16" s="168"/>
      <c r="O16" s="157"/>
      <c r="P16" s="141"/>
      <c r="Q16" s="118" t="str">
        <f t="shared" si="2"/>
        <v>Anna Kath. Wunsch</v>
      </c>
      <c r="R16" s="109" t="str">
        <f t="shared" si="2"/>
        <v>B</v>
      </c>
      <c r="S16" s="160"/>
      <c r="T16" s="3"/>
      <c r="U16" s="145"/>
      <c r="V16" s="161"/>
      <c r="W16" s="103" t="s">
        <v>11</v>
      </c>
      <c r="X16" s="103" t="s">
        <v>12</v>
      </c>
      <c r="Y16" s="112"/>
      <c r="Z16" s="165"/>
      <c r="AA16" s="116"/>
      <c r="AB16" s="116"/>
      <c r="AC16" s="3"/>
      <c r="AD16" s="165"/>
      <c r="AE16" s="116"/>
      <c r="AF16" s="116"/>
    </row>
    <row r="17" spans="1:32" ht="15.75" thickBot="1">
      <c r="A17" s="166" t="s">
        <v>134</v>
      </c>
      <c r="B17" s="149" t="s">
        <v>135</v>
      </c>
      <c r="C17" s="146" t="str">
        <f>V17</f>
        <v>AV Krakow 2</v>
      </c>
      <c r="D17" s="103" t="str">
        <f t="shared" si="3"/>
        <v>Simon Lerchenfeld</v>
      </c>
      <c r="E17" s="104" t="str">
        <f t="shared" si="1"/>
        <v>B</v>
      </c>
      <c r="F17" s="105" t="s">
        <v>27</v>
      </c>
      <c r="G17" s="106">
        <v>68</v>
      </c>
      <c r="H17" s="106">
        <v>50</v>
      </c>
      <c r="I17" s="106">
        <v>40</v>
      </c>
      <c r="J17" s="106">
        <v>20</v>
      </c>
      <c r="K17" s="107">
        <f t="shared" si="0"/>
        <v>178</v>
      </c>
      <c r="L17" s="150">
        <f>SUM(K17:K19)</f>
        <v>646</v>
      </c>
      <c r="M17" s="3"/>
      <c r="N17" s="166" t="s">
        <v>134</v>
      </c>
      <c r="O17" s="154">
        <v>2</v>
      </c>
      <c r="P17" s="139" t="str">
        <f>C17</f>
        <v>AV Krakow 2</v>
      </c>
      <c r="Q17" s="108" t="str">
        <f t="shared" si="2"/>
        <v>Simon Lerchenfeld</v>
      </c>
      <c r="R17" s="109" t="str">
        <f t="shared" si="2"/>
        <v>B</v>
      </c>
      <c r="S17" s="164">
        <f>L17</f>
        <v>646</v>
      </c>
      <c r="T17" s="3"/>
      <c r="U17" s="145" t="str">
        <f>B17</f>
        <v>E</v>
      </c>
      <c r="V17" s="146" t="s">
        <v>28</v>
      </c>
      <c r="W17" s="103" t="s">
        <v>29</v>
      </c>
      <c r="X17" s="103" t="s">
        <v>12</v>
      </c>
      <c r="Y17" s="3"/>
      <c r="Z17" s="165"/>
      <c r="AA17" s="116"/>
      <c r="AB17" s="116"/>
      <c r="AC17" s="3"/>
      <c r="AD17" s="165"/>
      <c r="AE17" s="116"/>
      <c r="AF17" s="116"/>
    </row>
    <row r="18" spans="1:32" ht="15.75" thickBot="1">
      <c r="A18" s="167"/>
      <c r="B18" s="149"/>
      <c r="C18" s="146"/>
      <c r="D18" s="103" t="str">
        <f t="shared" si="3"/>
        <v>Christorfer Wenzel</v>
      </c>
      <c r="E18" s="104" t="str">
        <f t="shared" si="1"/>
        <v>C</v>
      </c>
      <c r="F18" s="110" t="s">
        <v>39</v>
      </c>
      <c r="G18" s="81">
        <v>58</v>
      </c>
      <c r="H18" s="81">
        <v>82</v>
      </c>
      <c r="I18" s="81">
        <v>60</v>
      </c>
      <c r="J18" s="81">
        <v>40</v>
      </c>
      <c r="K18" s="111">
        <f t="shared" si="0"/>
        <v>240</v>
      </c>
      <c r="L18" s="151"/>
      <c r="M18" s="3"/>
      <c r="N18" s="167"/>
      <c r="O18" s="155">
        <v>1.93333333333333</v>
      </c>
      <c r="P18" s="140"/>
      <c r="Q18" s="103" t="str">
        <f t="shared" si="2"/>
        <v>Christorfer Wenzel</v>
      </c>
      <c r="R18" s="109" t="str">
        <f t="shared" si="2"/>
        <v>C</v>
      </c>
      <c r="S18" s="159"/>
      <c r="T18" s="3"/>
      <c r="U18" s="145"/>
      <c r="V18" s="146"/>
      <c r="W18" s="103" t="s">
        <v>40</v>
      </c>
      <c r="X18" s="103" t="s">
        <v>32</v>
      </c>
      <c r="Y18" s="112"/>
      <c r="Z18" s="126"/>
      <c r="AA18" s="3"/>
      <c r="AB18" s="3"/>
      <c r="AC18" s="3"/>
      <c r="AD18" s="124"/>
      <c r="AE18" s="3"/>
      <c r="AF18" s="3"/>
    </row>
    <row r="19" spans="1:32" ht="15.75" thickBot="1">
      <c r="A19" s="167"/>
      <c r="B19" s="149"/>
      <c r="C19" s="146"/>
      <c r="D19" s="103" t="str">
        <f t="shared" si="3"/>
        <v>Jonas Kainert</v>
      </c>
      <c r="E19" s="104" t="str">
        <f t="shared" si="1"/>
        <v>C</v>
      </c>
      <c r="F19" s="113" t="s">
        <v>41</v>
      </c>
      <c r="G19" s="114">
        <v>66</v>
      </c>
      <c r="H19" s="114">
        <v>62</v>
      </c>
      <c r="I19" s="114">
        <v>55</v>
      </c>
      <c r="J19" s="114">
        <v>45</v>
      </c>
      <c r="K19" s="115">
        <f t="shared" si="0"/>
        <v>228</v>
      </c>
      <c r="L19" s="152"/>
      <c r="M19" s="3"/>
      <c r="N19" s="167"/>
      <c r="O19" s="155">
        <v>2</v>
      </c>
      <c r="P19" s="141"/>
      <c r="Q19" s="103" t="str">
        <f t="shared" si="2"/>
        <v>Jonas Kainert</v>
      </c>
      <c r="R19" s="109" t="str">
        <f t="shared" si="2"/>
        <v>C</v>
      </c>
      <c r="S19" s="159"/>
      <c r="T19" s="3"/>
      <c r="U19" s="145"/>
      <c r="V19" s="146"/>
      <c r="W19" s="103" t="s">
        <v>42</v>
      </c>
      <c r="X19" s="103" t="s">
        <v>32</v>
      </c>
      <c r="Y19" s="112"/>
      <c r="Z19" s="126"/>
      <c r="AA19" s="3"/>
      <c r="AB19" s="3"/>
      <c r="AC19" s="3"/>
      <c r="AD19" s="124"/>
      <c r="AE19" s="3"/>
      <c r="AF19" s="3"/>
    </row>
    <row r="20" spans="1:32" ht="15.75" thickBot="1">
      <c r="A20" s="167"/>
      <c r="B20" s="149" t="s">
        <v>136</v>
      </c>
      <c r="C20" s="146" t="str">
        <f>V20</f>
        <v>Mixed 1</v>
      </c>
      <c r="D20" s="103" t="str">
        <f t="shared" si="3"/>
        <v>Heinz Oehlke</v>
      </c>
      <c r="E20" s="104" t="str">
        <f t="shared" si="1"/>
        <v>LK</v>
      </c>
      <c r="F20" s="105" t="s">
        <v>70</v>
      </c>
      <c r="G20" s="106">
        <v>88</v>
      </c>
      <c r="H20" s="106">
        <v>82</v>
      </c>
      <c r="I20" s="106">
        <v>85</v>
      </c>
      <c r="J20" s="106">
        <v>90</v>
      </c>
      <c r="K20" s="107">
        <f t="shared" si="0"/>
        <v>345</v>
      </c>
      <c r="L20" s="150">
        <f>SUM(K20:K22)</f>
        <v>1003</v>
      </c>
      <c r="M20" s="3"/>
      <c r="N20" s="167"/>
      <c r="O20" s="155">
        <v>1</v>
      </c>
      <c r="P20" s="139" t="str">
        <f>C20</f>
        <v>Mixed 1</v>
      </c>
      <c r="Q20" s="103" t="str">
        <f t="shared" si="2"/>
        <v>Heinz Oehlke</v>
      </c>
      <c r="R20" s="109" t="str">
        <f t="shared" si="2"/>
        <v>LK</v>
      </c>
      <c r="S20" s="158">
        <f>L20</f>
        <v>1003</v>
      </c>
      <c r="T20" s="3"/>
      <c r="U20" s="145" t="str">
        <f>B20</f>
        <v>F</v>
      </c>
      <c r="V20" s="146" t="s">
        <v>34</v>
      </c>
      <c r="W20" s="103" t="s">
        <v>71</v>
      </c>
      <c r="X20" s="103" t="s">
        <v>55</v>
      </c>
      <c r="Y20" s="112"/>
      <c r="Z20" s="165"/>
      <c r="AA20" s="116"/>
      <c r="AB20" s="116"/>
      <c r="AC20" s="3"/>
      <c r="AD20" s="165"/>
      <c r="AE20" s="116"/>
      <c r="AF20" s="116"/>
    </row>
    <row r="21" spans="1:32" ht="15.75" thickBot="1">
      <c r="A21" s="167"/>
      <c r="B21" s="149"/>
      <c r="C21" s="146"/>
      <c r="D21" s="103" t="str">
        <f t="shared" si="3"/>
        <v>Max Pahlke</v>
      </c>
      <c r="E21" s="104" t="str">
        <f t="shared" si="1"/>
        <v>C</v>
      </c>
      <c r="F21" s="110" t="s">
        <v>33</v>
      </c>
      <c r="G21" s="81">
        <v>72</v>
      </c>
      <c r="H21" s="81">
        <v>88</v>
      </c>
      <c r="I21" s="81">
        <v>65</v>
      </c>
      <c r="J21" s="81">
        <v>65</v>
      </c>
      <c r="K21" s="111">
        <f t="shared" si="0"/>
        <v>290</v>
      </c>
      <c r="L21" s="151"/>
      <c r="M21" s="3"/>
      <c r="N21" s="167"/>
      <c r="O21" s="155">
        <v>2.13333333333333</v>
      </c>
      <c r="P21" s="140"/>
      <c r="Q21" s="103" t="str">
        <f t="shared" si="2"/>
        <v>Max Pahlke</v>
      </c>
      <c r="R21" s="109" t="str">
        <f t="shared" si="2"/>
        <v>C</v>
      </c>
      <c r="S21" s="159"/>
      <c r="T21" s="3"/>
      <c r="U21" s="145"/>
      <c r="V21" s="146"/>
      <c r="W21" s="103" t="s">
        <v>35</v>
      </c>
      <c r="X21" s="103" t="s">
        <v>32</v>
      </c>
      <c r="Y21" s="3"/>
      <c r="Z21" s="165"/>
      <c r="AA21" s="116"/>
      <c r="AB21" s="116"/>
      <c r="AC21" s="3"/>
      <c r="AD21" s="165"/>
      <c r="AE21" s="116"/>
      <c r="AF21" s="116"/>
    </row>
    <row r="22" spans="1:32" ht="15.75" thickBot="1">
      <c r="A22" s="167"/>
      <c r="B22" s="149"/>
      <c r="C22" s="146"/>
      <c r="D22" s="103" t="str">
        <f t="shared" si="3"/>
        <v>Lutz Nowak</v>
      </c>
      <c r="E22" s="104" t="str">
        <f t="shared" si="1"/>
        <v>Lk</v>
      </c>
      <c r="F22" s="113" t="s">
        <v>59</v>
      </c>
      <c r="G22" s="114">
        <v>94</v>
      </c>
      <c r="H22" s="114">
        <v>94</v>
      </c>
      <c r="I22" s="114">
        <v>95</v>
      </c>
      <c r="J22" s="114">
        <v>85</v>
      </c>
      <c r="K22" s="115">
        <f t="shared" si="0"/>
        <v>368</v>
      </c>
      <c r="L22" s="152"/>
      <c r="M22" s="3"/>
      <c r="N22" s="168"/>
      <c r="O22" s="157">
        <v>2.2</v>
      </c>
      <c r="P22" s="141"/>
      <c r="Q22" s="118" t="str">
        <f t="shared" si="2"/>
        <v>Lutz Nowak</v>
      </c>
      <c r="R22" s="109" t="str">
        <f t="shared" si="2"/>
        <v>Lk</v>
      </c>
      <c r="S22" s="160"/>
      <c r="T22" s="3"/>
      <c r="U22" s="145"/>
      <c r="V22" s="146"/>
      <c r="W22" s="103" t="s">
        <v>60</v>
      </c>
      <c r="X22" s="103" t="s">
        <v>61</v>
      </c>
      <c r="Y22" s="112"/>
      <c r="Z22" s="165"/>
      <c r="AA22" s="116"/>
      <c r="AB22" s="116"/>
      <c r="AC22" s="3"/>
      <c r="AD22" s="165"/>
      <c r="AE22" s="116"/>
      <c r="AF22" s="116"/>
    </row>
    <row r="23" spans="1:32" ht="15.75" thickBot="1">
      <c r="A23" s="166" t="s">
        <v>137</v>
      </c>
      <c r="B23" s="149" t="s">
        <v>138</v>
      </c>
      <c r="C23" s="146" t="str">
        <f>V23</f>
        <v>AV Krakow 1</v>
      </c>
      <c r="D23" s="103" t="str">
        <f t="shared" si="3"/>
        <v>Daniel Baumann</v>
      </c>
      <c r="E23" s="104" t="str">
        <f t="shared" si="1"/>
        <v>LK</v>
      </c>
      <c r="F23" s="105" t="s">
        <v>82</v>
      </c>
      <c r="G23" s="106">
        <v>82</v>
      </c>
      <c r="H23" s="106">
        <v>82</v>
      </c>
      <c r="I23" s="106">
        <v>70</v>
      </c>
      <c r="J23" s="106">
        <v>85</v>
      </c>
      <c r="K23" s="107">
        <f t="shared" si="0"/>
        <v>319</v>
      </c>
      <c r="L23" s="150">
        <f>SUM(K23:K25)</f>
        <v>991</v>
      </c>
      <c r="M23" s="3"/>
      <c r="N23" s="166" t="s">
        <v>137</v>
      </c>
      <c r="O23" s="154">
        <v>1</v>
      </c>
      <c r="P23" s="139" t="str">
        <f>C23</f>
        <v>AV Krakow 1</v>
      </c>
      <c r="Q23" s="108" t="str">
        <f t="shared" si="2"/>
        <v>Daniel Baumann</v>
      </c>
      <c r="R23" s="109" t="str">
        <f t="shared" si="2"/>
        <v>LK</v>
      </c>
      <c r="S23" s="164">
        <f>L23</f>
        <v>991</v>
      </c>
      <c r="T23" s="3"/>
      <c r="U23" s="145" t="str">
        <f>B23</f>
        <v>G</v>
      </c>
      <c r="V23" s="146" t="s">
        <v>6</v>
      </c>
      <c r="W23" s="103" t="s">
        <v>83</v>
      </c>
      <c r="X23" s="103" t="s">
        <v>55</v>
      </c>
      <c r="Y23" s="112"/>
      <c r="Z23" s="126"/>
      <c r="AA23" s="3"/>
      <c r="AB23" s="3"/>
      <c r="AC23" s="3"/>
      <c r="AD23" s="117"/>
      <c r="AE23" s="3"/>
      <c r="AF23" s="3"/>
    </row>
    <row r="24" spans="1:32" ht="15.75" thickBot="1">
      <c r="A24" s="167"/>
      <c r="B24" s="149"/>
      <c r="C24" s="146"/>
      <c r="D24" s="103" t="str">
        <f aca="true" t="shared" si="4" ref="D24:D46">W24</f>
        <v>Kevin Jörß</v>
      </c>
      <c r="E24" s="104" t="str">
        <f t="shared" si="1"/>
        <v>LK</v>
      </c>
      <c r="F24" s="110" t="s">
        <v>64</v>
      </c>
      <c r="G24" s="81">
        <v>84</v>
      </c>
      <c r="H24" s="81">
        <v>90</v>
      </c>
      <c r="I24" s="81">
        <v>90</v>
      </c>
      <c r="J24" s="81">
        <v>95</v>
      </c>
      <c r="K24" s="111">
        <f t="shared" si="0"/>
        <v>359</v>
      </c>
      <c r="L24" s="151"/>
      <c r="M24" s="3"/>
      <c r="N24" s="167"/>
      <c r="O24" s="155">
        <v>2.33333333333333</v>
      </c>
      <c r="P24" s="140"/>
      <c r="Q24" s="103" t="str">
        <f t="shared" si="2"/>
        <v>Kevin Jörß</v>
      </c>
      <c r="R24" s="109" t="str">
        <f t="shared" si="2"/>
        <v>LK</v>
      </c>
      <c r="S24" s="159"/>
      <c r="T24" s="3"/>
      <c r="U24" s="145"/>
      <c r="V24" s="146"/>
      <c r="W24" s="103" t="s">
        <v>65</v>
      </c>
      <c r="X24" s="103" t="s">
        <v>55</v>
      </c>
      <c r="Y24" s="112"/>
      <c r="Z24" s="126"/>
      <c r="AA24" s="3"/>
      <c r="AB24" s="3"/>
      <c r="AC24" s="3"/>
      <c r="AD24" s="117"/>
      <c r="AE24" s="3"/>
      <c r="AF24" s="3"/>
    </row>
    <row r="25" spans="1:32" ht="15.75" thickBot="1">
      <c r="A25" s="167"/>
      <c r="B25" s="149"/>
      <c r="C25" s="146"/>
      <c r="D25" s="103" t="str">
        <f t="shared" si="4"/>
        <v>Ken Magnus Rojahn</v>
      </c>
      <c r="E25" s="104" t="str">
        <f t="shared" si="1"/>
        <v>A</v>
      </c>
      <c r="F25" s="113" t="s">
        <v>5</v>
      </c>
      <c r="G25" s="114">
        <v>96</v>
      </c>
      <c r="H25" s="114">
        <v>82</v>
      </c>
      <c r="I25" s="114">
        <v>65</v>
      </c>
      <c r="J25" s="114">
        <v>70</v>
      </c>
      <c r="K25" s="115">
        <f t="shared" si="0"/>
        <v>313</v>
      </c>
      <c r="L25" s="152"/>
      <c r="M25" s="3"/>
      <c r="N25" s="167"/>
      <c r="O25" s="155">
        <v>2.4</v>
      </c>
      <c r="P25" s="141"/>
      <c r="Q25" s="103" t="str">
        <f t="shared" si="2"/>
        <v>Ken Magnus Rojahn</v>
      </c>
      <c r="R25" s="109" t="str">
        <f t="shared" si="2"/>
        <v>A</v>
      </c>
      <c r="S25" s="159"/>
      <c r="T25" s="3"/>
      <c r="U25" s="145"/>
      <c r="V25" s="146"/>
      <c r="W25" s="103" t="s">
        <v>7</v>
      </c>
      <c r="X25" s="103" t="s">
        <v>8</v>
      </c>
      <c r="Y25" s="3"/>
      <c r="Z25" s="165"/>
      <c r="AA25" s="116"/>
      <c r="AB25" s="116"/>
      <c r="AC25" s="3"/>
      <c r="AD25" s="162"/>
      <c r="AE25" s="116"/>
      <c r="AF25" s="116"/>
    </row>
    <row r="26" spans="1:32" ht="15.75" thickBot="1">
      <c r="A26" s="167"/>
      <c r="B26" s="149" t="s">
        <v>139</v>
      </c>
      <c r="C26" s="146" t="str">
        <f>V26</f>
        <v>Ludwigslust 1</v>
      </c>
      <c r="D26" s="103" t="str">
        <f t="shared" si="4"/>
        <v>Florian Sabban</v>
      </c>
      <c r="E26" s="104" t="str">
        <f t="shared" si="1"/>
        <v>C</v>
      </c>
      <c r="F26" s="105" t="s">
        <v>30</v>
      </c>
      <c r="G26" s="106">
        <v>84</v>
      </c>
      <c r="H26" s="106">
        <v>82</v>
      </c>
      <c r="I26" s="106">
        <v>55</v>
      </c>
      <c r="J26" s="106">
        <v>80</v>
      </c>
      <c r="K26" s="107">
        <f t="shared" si="0"/>
        <v>301</v>
      </c>
      <c r="L26" s="150">
        <f>SUM(K26:K28)</f>
        <v>754</v>
      </c>
      <c r="M26" s="3"/>
      <c r="N26" s="167"/>
      <c r="O26" s="155">
        <v>2</v>
      </c>
      <c r="P26" s="139" t="str">
        <f>C26</f>
        <v>Ludwigslust 1</v>
      </c>
      <c r="Q26" s="103" t="str">
        <f t="shared" si="2"/>
        <v>Florian Sabban</v>
      </c>
      <c r="R26" s="109" t="str">
        <f t="shared" si="2"/>
        <v>C</v>
      </c>
      <c r="S26" s="158">
        <f>L26</f>
        <v>754</v>
      </c>
      <c r="T26" s="3"/>
      <c r="U26" s="145" t="str">
        <f>B26</f>
        <v>H</v>
      </c>
      <c r="V26" s="146" t="s">
        <v>19</v>
      </c>
      <c r="W26" s="103" t="s">
        <v>31</v>
      </c>
      <c r="X26" s="103" t="s">
        <v>32</v>
      </c>
      <c r="Y26" s="112"/>
      <c r="Z26" s="165"/>
      <c r="AA26" s="116"/>
      <c r="AB26" s="116"/>
      <c r="AC26" s="3"/>
      <c r="AD26" s="162"/>
      <c r="AE26" s="116"/>
      <c r="AF26" s="116"/>
    </row>
    <row r="27" spans="1:32" ht="15.75" thickBot="1">
      <c r="A27" s="167"/>
      <c r="B27" s="149"/>
      <c r="C27" s="146"/>
      <c r="D27" s="103" t="str">
        <f t="shared" si="4"/>
        <v>Christian Kruse</v>
      </c>
      <c r="E27" s="104" t="str">
        <f t="shared" si="1"/>
        <v>B</v>
      </c>
      <c r="F27" s="110" t="s">
        <v>25</v>
      </c>
      <c r="G27" s="81">
        <v>58</v>
      </c>
      <c r="H27" s="81">
        <v>50</v>
      </c>
      <c r="I27" s="81">
        <v>25</v>
      </c>
      <c r="J27" s="81">
        <v>55</v>
      </c>
      <c r="K27" s="111">
        <f t="shared" si="0"/>
        <v>188</v>
      </c>
      <c r="L27" s="151"/>
      <c r="M27" s="3"/>
      <c r="N27" s="167"/>
      <c r="O27" s="155"/>
      <c r="P27" s="140"/>
      <c r="Q27" s="103" t="str">
        <f t="shared" si="2"/>
        <v>Christian Kruse</v>
      </c>
      <c r="R27" s="109" t="str">
        <f t="shared" si="2"/>
        <v>B</v>
      </c>
      <c r="S27" s="159"/>
      <c r="T27" s="3"/>
      <c r="U27" s="145"/>
      <c r="V27" s="146"/>
      <c r="W27" s="103" t="s">
        <v>26</v>
      </c>
      <c r="X27" s="103" t="s">
        <v>12</v>
      </c>
      <c r="Y27" s="112"/>
      <c r="Z27" s="165"/>
      <c r="AA27" s="116"/>
      <c r="AB27" s="116"/>
      <c r="AC27" s="3"/>
      <c r="AD27" s="162"/>
      <c r="AE27" s="116"/>
      <c r="AF27" s="116"/>
    </row>
    <row r="28" spans="1:32" ht="15.75" thickBot="1">
      <c r="A28" s="167"/>
      <c r="B28" s="171"/>
      <c r="C28" s="146"/>
      <c r="D28" s="103" t="str">
        <f t="shared" si="4"/>
        <v>Vincent Morgenroth</v>
      </c>
      <c r="E28" s="104" t="str">
        <f t="shared" si="1"/>
        <v>B</v>
      </c>
      <c r="F28" s="113" t="s">
        <v>18</v>
      </c>
      <c r="G28" s="114">
        <v>74</v>
      </c>
      <c r="H28" s="114">
        <v>86</v>
      </c>
      <c r="I28" s="114">
        <v>55</v>
      </c>
      <c r="J28" s="114">
        <v>50</v>
      </c>
      <c r="K28" s="115">
        <f t="shared" si="0"/>
        <v>265</v>
      </c>
      <c r="L28" s="152"/>
      <c r="M28" s="3"/>
      <c r="N28" s="167"/>
      <c r="O28" s="172"/>
      <c r="P28" s="141"/>
      <c r="Q28" s="119" t="str">
        <f t="shared" si="2"/>
        <v>Vincent Morgenroth</v>
      </c>
      <c r="R28" s="109" t="str">
        <f t="shared" si="2"/>
        <v>B</v>
      </c>
      <c r="S28" s="173"/>
      <c r="T28" s="3"/>
      <c r="U28" s="145"/>
      <c r="V28" s="146"/>
      <c r="W28" s="103" t="s">
        <v>20</v>
      </c>
      <c r="X28" s="103" t="s">
        <v>12</v>
      </c>
      <c r="Y28" s="112"/>
      <c r="Z28" s="126"/>
      <c r="AA28" s="3"/>
      <c r="AB28" s="3"/>
      <c r="AC28" s="3"/>
      <c r="AD28" s="117"/>
      <c r="AE28" s="3"/>
      <c r="AF28" s="3"/>
    </row>
    <row r="29" spans="1:32" ht="15.75" thickBot="1">
      <c r="A29" s="169" t="s">
        <v>140</v>
      </c>
      <c r="B29" s="149" t="s">
        <v>141</v>
      </c>
      <c r="C29" s="146" t="str">
        <f>V29</f>
        <v>Borussia 2</v>
      </c>
      <c r="D29" s="103" t="str">
        <f t="shared" si="4"/>
        <v>Volker Musial</v>
      </c>
      <c r="E29" s="104" t="str">
        <f t="shared" si="1"/>
        <v>Lk</v>
      </c>
      <c r="F29" s="110" t="s">
        <v>76</v>
      </c>
      <c r="G29" s="81">
        <v>88</v>
      </c>
      <c r="H29" s="81">
        <v>76</v>
      </c>
      <c r="I29" s="81">
        <v>80</v>
      </c>
      <c r="J29" s="81">
        <v>85</v>
      </c>
      <c r="K29" s="111">
        <f t="shared" si="0"/>
        <v>329</v>
      </c>
      <c r="L29" s="151">
        <f>SUM(K29:K31)</f>
        <v>904</v>
      </c>
      <c r="M29" s="120"/>
      <c r="N29" s="169" t="s">
        <v>140</v>
      </c>
      <c r="O29" s="155">
        <v>1</v>
      </c>
      <c r="P29" s="139" t="str">
        <f>C29</f>
        <v>Borussia 2</v>
      </c>
      <c r="Q29" s="103" t="str">
        <f t="shared" si="2"/>
        <v>Volker Musial</v>
      </c>
      <c r="R29" s="109" t="str">
        <f t="shared" si="2"/>
        <v>Lk</v>
      </c>
      <c r="S29" s="159">
        <f>L29</f>
        <v>904</v>
      </c>
      <c r="T29" s="3"/>
      <c r="U29" s="145" t="str">
        <f>B29</f>
        <v>I</v>
      </c>
      <c r="V29" s="146" t="s">
        <v>37</v>
      </c>
      <c r="W29" s="103" t="s">
        <v>77</v>
      </c>
      <c r="X29" s="103" t="s">
        <v>61</v>
      </c>
      <c r="Y29" s="3"/>
      <c r="Z29" s="125"/>
      <c r="AA29" s="3"/>
      <c r="AB29" s="3"/>
      <c r="AC29" s="3"/>
      <c r="AD29" s="3"/>
      <c r="AE29" s="3"/>
      <c r="AF29" s="3"/>
    </row>
    <row r="30" spans="1:32" ht="15.75" thickBot="1">
      <c r="A30" s="167"/>
      <c r="B30" s="149"/>
      <c r="C30" s="146"/>
      <c r="D30" s="103" t="str">
        <f t="shared" si="4"/>
        <v>Finja Lücke</v>
      </c>
      <c r="E30" s="104" t="str">
        <f t="shared" si="1"/>
        <v>C</v>
      </c>
      <c r="F30" s="110" t="s">
        <v>36</v>
      </c>
      <c r="G30" s="81">
        <v>74</v>
      </c>
      <c r="H30" s="81">
        <v>62</v>
      </c>
      <c r="I30" s="81">
        <v>55</v>
      </c>
      <c r="J30" s="81">
        <v>55</v>
      </c>
      <c r="K30" s="111">
        <f t="shared" si="0"/>
        <v>246</v>
      </c>
      <c r="L30" s="151"/>
      <c r="M30" s="3"/>
      <c r="N30" s="167"/>
      <c r="O30" s="155"/>
      <c r="P30" s="140"/>
      <c r="Q30" s="103" t="str">
        <f t="shared" si="2"/>
        <v>Finja Lücke</v>
      </c>
      <c r="R30" s="109" t="str">
        <f t="shared" si="2"/>
        <v>C</v>
      </c>
      <c r="S30" s="159"/>
      <c r="T30" s="3"/>
      <c r="U30" s="145"/>
      <c r="V30" s="146"/>
      <c r="W30" s="103" t="s">
        <v>38</v>
      </c>
      <c r="X30" s="103" t="s">
        <v>32</v>
      </c>
      <c r="Y30" s="112"/>
      <c r="Z30" s="165"/>
      <c r="AA30" s="116"/>
      <c r="AB30" s="116"/>
      <c r="AC30" s="3"/>
      <c r="AD30" s="162"/>
      <c r="AE30" s="116"/>
      <c r="AF30" s="116"/>
    </row>
    <row r="31" spans="1:32" ht="15.75" thickBot="1">
      <c r="A31" s="167"/>
      <c r="B31" s="149"/>
      <c r="C31" s="146"/>
      <c r="D31" s="103" t="str">
        <f t="shared" si="4"/>
        <v>Torsten Hüter</v>
      </c>
      <c r="E31" s="104" t="str">
        <f t="shared" si="1"/>
        <v>LK</v>
      </c>
      <c r="F31" s="121" t="s">
        <v>79</v>
      </c>
      <c r="G31" s="122">
        <v>88</v>
      </c>
      <c r="H31" s="114">
        <v>86</v>
      </c>
      <c r="I31" s="122">
        <v>70</v>
      </c>
      <c r="J31" s="114">
        <v>85</v>
      </c>
      <c r="K31" s="123">
        <f t="shared" si="0"/>
        <v>329</v>
      </c>
      <c r="L31" s="170"/>
      <c r="M31" s="3"/>
      <c r="N31" s="167"/>
      <c r="O31" s="155"/>
      <c r="P31" s="141"/>
      <c r="Q31" s="103" t="str">
        <f t="shared" si="2"/>
        <v>Torsten Hüter</v>
      </c>
      <c r="R31" s="109" t="str">
        <f t="shared" si="2"/>
        <v>LK</v>
      </c>
      <c r="S31" s="159"/>
      <c r="T31" s="3"/>
      <c r="U31" s="145"/>
      <c r="V31" s="146"/>
      <c r="W31" s="103" t="s">
        <v>80</v>
      </c>
      <c r="X31" s="103" t="s">
        <v>55</v>
      </c>
      <c r="Y31" s="112"/>
      <c r="Z31" s="165"/>
      <c r="AA31" s="116"/>
      <c r="AB31" s="116"/>
      <c r="AC31" s="3"/>
      <c r="AD31" s="162"/>
      <c r="AE31" s="116"/>
      <c r="AF31" s="116"/>
    </row>
    <row r="32" spans="1:32" ht="15.75" thickBot="1">
      <c r="A32" s="167"/>
      <c r="B32" s="149" t="s">
        <v>142</v>
      </c>
      <c r="C32" s="146">
        <f>V32</f>
        <v>0</v>
      </c>
      <c r="D32" s="103">
        <f t="shared" si="4"/>
        <v>0</v>
      </c>
      <c r="E32" s="104">
        <f t="shared" si="1"/>
        <v>0</v>
      </c>
      <c r="F32" s="105" t="s">
        <v>85</v>
      </c>
      <c r="G32" s="106"/>
      <c r="H32" s="106"/>
      <c r="I32" s="106"/>
      <c r="J32" s="106"/>
      <c r="K32" s="107">
        <f t="shared" si="0"/>
        <v>0</v>
      </c>
      <c r="L32" s="150">
        <f>SUM(K32:K34)</f>
        <v>0</v>
      </c>
      <c r="M32" s="3"/>
      <c r="N32" s="167"/>
      <c r="O32" s="155">
        <v>2</v>
      </c>
      <c r="P32" s="139">
        <f>C32</f>
        <v>0</v>
      </c>
      <c r="Q32" s="103">
        <f t="shared" si="2"/>
        <v>0</v>
      </c>
      <c r="R32" s="109">
        <f t="shared" si="2"/>
        <v>0</v>
      </c>
      <c r="S32" s="158">
        <f>L32</f>
        <v>0</v>
      </c>
      <c r="T32" s="3"/>
      <c r="U32" s="145" t="str">
        <f>B32</f>
        <v>J</v>
      </c>
      <c r="V32" s="146"/>
      <c r="W32" s="103"/>
      <c r="X32" s="103"/>
      <c r="Y32" s="112"/>
      <c r="Z32" s="165"/>
      <c r="AA32" s="116"/>
      <c r="AB32" s="116"/>
      <c r="AC32" s="3"/>
      <c r="AD32" s="162"/>
      <c r="AE32" s="116"/>
      <c r="AF32" s="116"/>
    </row>
    <row r="33" spans="1:32" ht="15.75" thickBot="1">
      <c r="A33" s="167"/>
      <c r="B33" s="149"/>
      <c r="C33" s="146"/>
      <c r="D33" s="103">
        <f t="shared" si="4"/>
        <v>0</v>
      </c>
      <c r="E33" s="104">
        <f t="shared" si="1"/>
        <v>0</v>
      </c>
      <c r="F33" s="110" t="s">
        <v>87</v>
      </c>
      <c r="G33" s="81"/>
      <c r="H33" s="81"/>
      <c r="I33" s="81"/>
      <c r="J33" s="81"/>
      <c r="K33" s="111">
        <f t="shared" si="0"/>
        <v>0</v>
      </c>
      <c r="L33" s="151"/>
      <c r="M33" s="3"/>
      <c r="N33" s="167"/>
      <c r="O33" s="155"/>
      <c r="P33" s="140"/>
      <c r="Q33" s="103">
        <f t="shared" si="2"/>
        <v>0</v>
      </c>
      <c r="R33" s="109">
        <f t="shared" si="2"/>
        <v>0</v>
      </c>
      <c r="S33" s="159"/>
      <c r="T33" s="3"/>
      <c r="U33" s="145"/>
      <c r="V33" s="146"/>
      <c r="W33" s="103"/>
      <c r="X33" s="103"/>
      <c r="Y33" s="3"/>
      <c r="Z33" s="125"/>
      <c r="AA33" s="3"/>
      <c r="AB33" s="3"/>
      <c r="AC33" s="3"/>
      <c r="AD33" s="3"/>
      <c r="AE33" s="3"/>
      <c r="AF33" s="3"/>
    </row>
    <row r="34" spans="1:32" ht="15.75" thickBot="1">
      <c r="A34" s="167"/>
      <c r="B34" s="149"/>
      <c r="C34" s="146"/>
      <c r="D34" s="103">
        <f t="shared" si="4"/>
        <v>0</v>
      </c>
      <c r="E34" s="104">
        <f t="shared" si="1"/>
        <v>0</v>
      </c>
      <c r="F34" s="113" t="s">
        <v>89</v>
      </c>
      <c r="G34" s="114"/>
      <c r="H34" s="114"/>
      <c r="I34" s="114"/>
      <c r="J34" s="114"/>
      <c r="K34" s="115">
        <f t="shared" si="0"/>
        <v>0</v>
      </c>
      <c r="L34" s="152"/>
      <c r="M34" s="3"/>
      <c r="N34" s="168"/>
      <c r="O34" s="157"/>
      <c r="P34" s="141"/>
      <c r="Q34" s="118">
        <f t="shared" si="2"/>
        <v>0</v>
      </c>
      <c r="R34" s="109">
        <f t="shared" si="2"/>
        <v>0</v>
      </c>
      <c r="S34" s="160"/>
      <c r="T34" s="3"/>
      <c r="U34" s="145"/>
      <c r="V34" s="146"/>
      <c r="W34" s="103"/>
      <c r="X34" s="103"/>
      <c r="Y34" s="112"/>
      <c r="Z34" s="126"/>
      <c r="AA34" s="3"/>
      <c r="AB34" s="3"/>
      <c r="AC34" s="3"/>
      <c r="AD34" s="3"/>
      <c r="AE34" s="3"/>
      <c r="AF34" s="3"/>
    </row>
    <row r="35" spans="1:32" ht="15.75" thickBot="1">
      <c r="A35" s="166" t="s">
        <v>143</v>
      </c>
      <c r="B35" s="149" t="s">
        <v>144</v>
      </c>
      <c r="C35" s="146">
        <f>V35</f>
        <v>0</v>
      </c>
      <c r="D35" s="103">
        <f t="shared" si="4"/>
        <v>0</v>
      </c>
      <c r="E35" s="104">
        <f t="shared" si="1"/>
        <v>0</v>
      </c>
      <c r="F35" s="105" t="s">
        <v>91</v>
      </c>
      <c r="G35" s="106"/>
      <c r="H35" s="106"/>
      <c r="I35" s="106"/>
      <c r="J35" s="106"/>
      <c r="K35" s="107">
        <f t="shared" si="0"/>
        <v>0</v>
      </c>
      <c r="L35" s="150">
        <f>SUM(K35:K37)</f>
        <v>0</v>
      </c>
      <c r="M35" s="3"/>
      <c r="N35" s="166" t="s">
        <v>143</v>
      </c>
      <c r="O35" s="154">
        <v>1</v>
      </c>
      <c r="P35" s="139">
        <f>C35</f>
        <v>0</v>
      </c>
      <c r="Q35" s="108">
        <f t="shared" si="2"/>
        <v>0</v>
      </c>
      <c r="R35" s="109">
        <f t="shared" si="2"/>
        <v>0</v>
      </c>
      <c r="S35" s="164">
        <f>L35</f>
        <v>0</v>
      </c>
      <c r="T35" s="3"/>
      <c r="U35" s="145" t="str">
        <f>B35</f>
        <v>K</v>
      </c>
      <c r="V35" s="146"/>
      <c r="W35" s="103"/>
      <c r="X35" s="103"/>
      <c r="Y35" s="112"/>
      <c r="Z35" s="165"/>
      <c r="AA35" s="116"/>
      <c r="AB35" s="116"/>
      <c r="AC35" s="3"/>
      <c r="AD35" s="162"/>
      <c r="AE35" s="116"/>
      <c r="AF35" s="116"/>
    </row>
    <row r="36" spans="1:32" ht="15.75" thickBot="1">
      <c r="A36" s="167"/>
      <c r="B36" s="149"/>
      <c r="C36" s="146"/>
      <c r="D36" s="103">
        <f t="shared" si="4"/>
        <v>0</v>
      </c>
      <c r="E36" s="104">
        <f t="shared" si="1"/>
        <v>0</v>
      </c>
      <c r="F36" s="110" t="s">
        <v>93</v>
      </c>
      <c r="G36" s="81"/>
      <c r="H36" s="81"/>
      <c r="I36" s="81"/>
      <c r="J36" s="81"/>
      <c r="K36" s="111">
        <f t="shared" si="0"/>
        <v>0</v>
      </c>
      <c r="L36" s="151"/>
      <c r="M36" s="3"/>
      <c r="N36" s="167"/>
      <c r="O36" s="155"/>
      <c r="P36" s="140"/>
      <c r="Q36" s="103">
        <f t="shared" si="2"/>
        <v>0</v>
      </c>
      <c r="R36" s="109">
        <f t="shared" si="2"/>
        <v>0</v>
      </c>
      <c r="S36" s="159"/>
      <c r="T36" s="3"/>
      <c r="U36" s="145"/>
      <c r="V36" s="146"/>
      <c r="W36" s="103"/>
      <c r="X36" s="103"/>
      <c r="Y36" s="112"/>
      <c r="Z36" s="165"/>
      <c r="AA36" s="116"/>
      <c r="AB36" s="116"/>
      <c r="AC36" s="3"/>
      <c r="AD36" s="162"/>
      <c r="AE36" s="116"/>
      <c r="AF36" s="116"/>
    </row>
    <row r="37" spans="1:32" ht="15.75" thickBot="1">
      <c r="A37" s="167"/>
      <c r="B37" s="149"/>
      <c r="C37" s="146"/>
      <c r="D37" s="103">
        <f t="shared" si="4"/>
        <v>0</v>
      </c>
      <c r="E37" s="104">
        <f t="shared" si="1"/>
        <v>0</v>
      </c>
      <c r="F37" s="113" t="s">
        <v>95</v>
      </c>
      <c r="G37" s="114"/>
      <c r="H37" s="114"/>
      <c r="I37" s="114"/>
      <c r="J37" s="114"/>
      <c r="K37" s="115">
        <f t="shared" si="0"/>
        <v>0</v>
      </c>
      <c r="L37" s="152"/>
      <c r="M37" s="3"/>
      <c r="N37" s="167"/>
      <c r="O37" s="155"/>
      <c r="P37" s="141"/>
      <c r="Q37" s="103">
        <f t="shared" si="2"/>
        <v>0</v>
      </c>
      <c r="R37" s="109">
        <f t="shared" si="2"/>
        <v>0</v>
      </c>
      <c r="S37" s="159"/>
      <c r="T37" s="3"/>
      <c r="U37" s="145"/>
      <c r="V37" s="146"/>
      <c r="W37" s="103"/>
      <c r="X37" s="103"/>
      <c r="Y37" s="3"/>
      <c r="Z37" s="165"/>
      <c r="AA37" s="116"/>
      <c r="AB37" s="116"/>
      <c r="AC37" s="3"/>
      <c r="AD37" s="162"/>
      <c r="AE37" s="116"/>
      <c r="AF37" s="116"/>
    </row>
    <row r="38" spans="1:32" ht="15.75" thickBot="1">
      <c r="A38" s="167"/>
      <c r="B38" s="149" t="s">
        <v>145</v>
      </c>
      <c r="C38" s="146">
        <f>V38</f>
        <v>0</v>
      </c>
      <c r="D38" s="103">
        <f t="shared" si="4"/>
        <v>0</v>
      </c>
      <c r="E38" s="104">
        <f t="shared" si="1"/>
        <v>0</v>
      </c>
      <c r="F38" s="105" t="s">
        <v>97</v>
      </c>
      <c r="G38" s="106"/>
      <c r="H38" s="106"/>
      <c r="I38" s="106"/>
      <c r="J38" s="106"/>
      <c r="K38" s="107">
        <f t="shared" si="0"/>
        <v>0</v>
      </c>
      <c r="L38" s="150">
        <f>SUM(K38:K40)</f>
        <v>0</v>
      </c>
      <c r="M38" s="3"/>
      <c r="N38" s="167"/>
      <c r="O38" s="155">
        <v>2</v>
      </c>
      <c r="P38" s="139">
        <f>C38</f>
        <v>0</v>
      </c>
      <c r="Q38" s="103">
        <f t="shared" si="2"/>
        <v>0</v>
      </c>
      <c r="R38" s="109">
        <f t="shared" si="2"/>
        <v>0</v>
      </c>
      <c r="S38" s="158">
        <f>L38</f>
        <v>0</v>
      </c>
      <c r="T38" s="3"/>
      <c r="U38" s="145" t="str">
        <f>B38</f>
        <v>L</v>
      </c>
      <c r="V38" s="161"/>
      <c r="W38" s="103"/>
      <c r="X38" s="103"/>
      <c r="Y38" s="3"/>
      <c r="Z38" s="3"/>
      <c r="AA38" s="3"/>
      <c r="AB38" s="3"/>
      <c r="AC38" s="3"/>
      <c r="AD38" s="3"/>
      <c r="AE38" s="3"/>
      <c r="AF38" s="3"/>
    </row>
    <row r="39" spans="1:32" ht="15.75" thickBot="1">
      <c r="A39" s="167"/>
      <c r="B39" s="149"/>
      <c r="C39" s="146"/>
      <c r="D39" s="103">
        <f t="shared" si="4"/>
        <v>0</v>
      </c>
      <c r="E39" s="104">
        <f t="shared" si="1"/>
        <v>0</v>
      </c>
      <c r="F39" s="110" t="s">
        <v>99</v>
      </c>
      <c r="G39" s="81"/>
      <c r="H39" s="81"/>
      <c r="I39" s="81"/>
      <c r="J39" s="81"/>
      <c r="K39" s="111">
        <f t="shared" si="0"/>
        <v>0</v>
      </c>
      <c r="L39" s="151"/>
      <c r="M39" s="3"/>
      <c r="N39" s="167"/>
      <c r="O39" s="155"/>
      <c r="P39" s="140"/>
      <c r="Q39" s="103">
        <f t="shared" si="2"/>
        <v>0</v>
      </c>
      <c r="R39" s="109">
        <f t="shared" si="2"/>
        <v>0</v>
      </c>
      <c r="S39" s="159"/>
      <c r="T39" s="3"/>
      <c r="U39" s="145"/>
      <c r="V39" s="161"/>
      <c r="W39" s="103"/>
      <c r="X39" s="103"/>
      <c r="Y39" s="3"/>
      <c r="Z39" s="3"/>
      <c r="AA39" s="3"/>
      <c r="AB39" s="3"/>
      <c r="AC39" s="3"/>
      <c r="AD39" s="3"/>
      <c r="AE39" s="3"/>
      <c r="AF39" s="3"/>
    </row>
    <row r="40" spans="1:32" ht="15.75" thickBot="1">
      <c r="A40" s="167"/>
      <c r="B40" s="149"/>
      <c r="C40" s="146"/>
      <c r="D40" s="103">
        <f t="shared" si="4"/>
        <v>0</v>
      </c>
      <c r="E40" s="104">
        <f t="shared" si="1"/>
        <v>0</v>
      </c>
      <c r="F40" s="113" t="s">
        <v>101</v>
      </c>
      <c r="G40" s="114"/>
      <c r="H40" s="114"/>
      <c r="I40" s="114"/>
      <c r="J40" s="114"/>
      <c r="K40" s="115">
        <f t="shared" si="0"/>
        <v>0</v>
      </c>
      <c r="L40" s="152"/>
      <c r="M40" s="3"/>
      <c r="N40" s="168"/>
      <c r="O40" s="157"/>
      <c r="P40" s="141"/>
      <c r="Q40" s="118">
        <f t="shared" si="2"/>
        <v>0</v>
      </c>
      <c r="R40" s="109">
        <f t="shared" si="2"/>
        <v>0</v>
      </c>
      <c r="S40" s="160"/>
      <c r="T40" s="3"/>
      <c r="U40" s="145"/>
      <c r="V40" s="161"/>
      <c r="W40" s="103"/>
      <c r="X40" s="103"/>
      <c r="Y40" s="3"/>
      <c r="Z40" s="162"/>
      <c r="AA40" s="116"/>
      <c r="AB40" s="116"/>
      <c r="AC40" s="3"/>
      <c r="AD40" s="162"/>
      <c r="AE40" s="116"/>
      <c r="AF40" s="116"/>
    </row>
    <row r="41" spans="1:32" ht="15.75" thickBot="1">
      <c r="A41" s="147" t="s">
        <v>146</v>
      </c>
      <c r="B41" s="149" t="s">
        <v>147</v>
      </c>
      <c r="C41" s="146">
        <f>V41</f>
        <v>0</v>
      </c>
      <c r="D41" s="103">
        <f t="shared" si="4"/>
        <v>0</v>
      </c>
      <c r="E41" s="104">
        <f t="shared" si="1"/>
        <v>0</v>
      </c>
      <c r="F41" s="105" t="s">
        <v>103</v>
      </c>
      <c r="G41" s="106"/>
      <c r="H41" s="106"/>
      <c r="I41" s="106"/>
      <c r="J41" s="106"/>
      <c r="K41" s="107">
        <f t="shared" si="0"/>
        <v>0</v>
      </c>
      <c r="L41" s="150">
        <f>SUM(K41:K43)</f>
        <v>0</v>
      </c>
      <c r="M41" s="3"/>
      <c r="N41" s="147" t="s">
        <v>146</v>
      </c>
      <c r="O41" s="154">
        <v>1</v>
      </c>
      <c r="P41" s="139">
        <f>C41</f>
        <v>0</v>
      </c>
      <c r="Q41" s="108">
        <f t="shared" si="2"/>
        <v>0</v>
      </c>
      <c r="R41" s="109">
        <f t="shared" si="2"/>
        <v>0</v>
      </c>
      <c r="S41" s="163">
        <f>L41</f>
        <v>0</v>
      </c>
      <c r="T41" s="3"/>
      <c r="U41" s="145" t="str">
        <f>B41</f>
        <v>M</v>
      </c>
      <c r="V41" s="146"/>
      <c r="W41" s="103"/>
      <c r="X41" s="103"/>
      <c r="Y41" s="3"/>
      <c r="Z41" s="162"/>
      <c r="AA41" s="116"/>
      <c r="AB41" s="116"/>
      <c r="AC41" s="3"/>
      <c r="AD41" s="162"/>
      <c r="AE41" s="116"/>
      <c r="AF41" s="116"/>
    </row>
    <row r="42" spans="1:32" ht="15.75" thickBot="1">
      <c r="A42" s="148"/>
      <c r="B42" s="149"/>
      <c r="C42" s="146"/>
      <c r="D42" s="103">
        <f t="shared" si="4"/>
        <v>0</v>
      </c>
      <c r="E42" s="104">
        <f t="shared" si="1"/>
        <v>0</v>
      </c>
      <c r="F42" s="110" t="s">
        <v>105</v>
      </c>
      <c r="G42" s="81"/>
      <c r="H42" s="81"/>
      <c r="I42" s="81"/>
      <c r="J42" s="81"/>
      <c r="K42" s="111">
        <f t="shared" si="0"/>
        <v>0</v>
      </c>
      <c r="L42" s="151"/>
      <c r="M42" s="3"/>
      <c r="N42" s="148"/>
      <c r="O42" s="155"/>
      <c r="P42" s="140"/>
      <c r="Q42" s="103">
        <f t="shared" si="2"/>
        <v>0</v>
      </c>
      <c r="R42" s="109">
        <f t="shared" si="2"/>
        <v>0</v>
      </c>
      <c r="S42" s="143"/>
      <c r="T42" s="3"/>
      <c r="U42" s="145"/>
      <c r="V42" s="146"/>
      <c r="W42" s="103"/>
      <c r="X42" s="103"/>
      <c r="Y42" s="3"/>
      <c r="Z42" s="162"/>
      <c r="AA42" s="116"/>
      <c r="AB42" s="116"/>
      <c r="AC42" s="3"/>
      <c r="AD42" s="162"/>
      <c r="AE42" s="116"/>
      <c r="AF42" s="116"/>
    </row>
    <row r="43" spans="1:32" ht="15.75" thickBot="1">
      <c r="A43" s="148"/>
      <c r="B43" s="149"/>
      <c r="C43" s="146"/>
      <c r="D43" s="103">
        <f t="shared" si="4"/>
        <v>0</v>
      </c>
      <c r="E43" s="104">
        <f t="shared" si="1"/>
        <v>0</v>
      </c>
      <c r="F43" s="113" t="s">
        <v>107</v>
      </c>
      <c r="G43" s="114"/>
      <c r="H43" s="114"/>
      <c r="I43" s="114"/>
      <c r="J43" s="114"/>
      <c r="K43" s="115">
        <f t="shared" si="0"/>
        <v>0</v>
      </c>
      <c r="L43" s="152"/>
      <c r="M43" s="3"/>
      <c r="N43" s="148"/>
      <c r="O43" s="155"/>
      <c r="P43" s="141"/>
      <c r="Q43" s="103">
        <f t="shared" si="2"/>
        <v>0</v>
      </c>
      <c r="R43" s="109">
        <f t="shared" si="2"/>
        <v>0</v>
      </c>
      <c r="S43" s="143"/>
      <c r="T43" s="3"/>
      <c r="U43" s="145"/>
      <c r="V43" s="146"/>
      <c r="W43" s="103"/>
      <c r="X43" s="103"/>
      <c r="Y43" s="3"/>
      <c r="Z43" s="3"/>
      <c r="AA43" s="3"/>
      <c r="AB43" s="3"/>
      <c r="AC43" s="3"/>
      <c r="AD43" s="3"/>
      <c r="AE43" s="3"/>
      <c r="AF43" s="3"/>
    </row>
    <row r="44" spans="1:32" ht="15.75" thickBot="1">
      <c r="A44" s="148"/>
      <c r="B44" s="149" t="s">
        <v>148</v>
      </c>
      <c r="C44" s="146">
        <f>V44</f>
        <v>0</v>
      </c>
      <c r="D44" s="103">
        <f t="shared" si="4"/>
        <v>0</v>
      </c>
      <c r="E44" s="104">
        <f t="shared" si="1"/>
        <v>0</v>
      </c>
      <c r="F44" s="105" t="s">
        <v>109</v>
      </c>
      <c r="G44" s="106"/>
      <c r="H44" s="106"/>
      <c r="I44" s="106"/>
      <c r="J44" s="106"/>
      <c r="K44" s="107">
        <f t="shared" si="0"/>
        <v>0</v>
      </c>
      <c r="L44" s="150">
        <f>SUM(K44:K46)</f>
        <v>0</v>
      </c>
      <c r="M44" s="3"/>
      <c r="N44" s="148"/>
      <c r="O44" s="155">
        <v>2</v>
      </c>
      <c r="P44" s="139">
        <f>C44</f>
        <v>0</v>
      </c>
      <c r="Q44" s="103">
        <f t="shared" si="2"/>
        <v>0</v>
      </c>
      <c r="R44" s="109">
        <f t="shared" si="2"/>
        <v>0</v>
      </c>
      <c r="S44" s="142">
        <f>L44</f>
        <v>0</v>
      </c>
      <c r="T44" s="3"/>
      <c r="U44" s="145" t="str">
        <f>B44</f>
        <v>N</v>
      </c>
      <c r="V44" s="146"/>
      <c r="W44" s="103"/>
      <c r="X44" s="103"/>
      <c r="Y44" s="3"/>
      <c r="Z44" s="3"/>
      <c r="AA44" s="3"/>
      <c r="AB44" s="3"/>
      <c r="AC44" s="3"/>
      <c r="AD44" s="3"/>
      <c r="AE44" s="3"/>
      <c r="AF44" s="3"/>
    </row>
    <row r="45" spans="1:32" ht="15.75" thickBot="1">
      <c r="A45" s="148"/>
      <c r="B45" s="149"/>
      <c r="C45" s="146"/>
      <c r="D45" s="103">
        <f t="shared" si="4"/>
        <v>0</v>
      </c>
      <c r="E45" s="104">
        <f t="shared" si="1"/>
        <v>0</v>
      </c>
      <c r="F45" s="110" t="s">
        <v>111</v>
      </c>
      <c r="G45" s="81"/>
      <c r="H45" s="81"/>
      <c r="I45" s="81"/>
      <c r="J45" s="81"/>
      <c r="K45" s="111">
        <f t="shared" si="0"/>
        <v>0</v>
      </c>
      <c r="L45" s="151"/>
      <c r="M45" s="3"/>
      <c r="N45" s="148"/>
      <c r="O45" s="155"/>
      <c r="P45" s="140"/>
      <c r="Q45" s="103">
        <f t="shared" si="2"/>
        <v>0</v>
      </c>
      <c r="R45" s="109">
        <f t="shared" si="2"/>
        <v>0</v>
      </c>
      <c r="S45" s="143"/>
      <c r="T45" s="3"/>
      <c r="U45" s="145"/>
      <c r="V45" s="146"/>
      <c r="W45" s="103"/>
      <c r="X45" s="103"/>
      <c r="Y45" s="3"/>
      <c r="Z45" s="3"/>
      <c r="AA45" s="3"/>
      <c r="AB45" s="3"/>
      <c r="AC45" s="3"/>
      <c r="AD45" s="3"/>
      <c r="AE45" s="3"/>
      <c r="AF45" s="3"/>
    </row>
    <row r="46" spans="1:32" ht="15.75" thickBot="1">
      <c r="A46" s="148"/>
      <c r="B46" s="156"/>
      <c r="C46" s="146"/>
      <c r="D46" s="103">
        <f t="shared" si="4"/>
        <v>0</v>
      </c>
      <c r="E46" s="104">
        <f t="shared" si="1"/>
        <v>0</v>
      </c>
      <c r="F46" s="113" t="s">
        <v>111</v>
      </c>
      <c r="G46" s="114"/>
      <c r="H46" s="114"/>
      <c r="I46" s="114"/>
      <c r="J46" s="114"/>
      <c r="K46" s="115">
        <f t="shared" si="0"/>
        <v>0</v>
      </c>
      <c r="L46" s="152"/>
      <c r="M46" s="3"/>
      <c r="N46" s="153"/>
      <c r="O46" s="157"/>
      <c r="P46" s="141"/>
      <c r="Q46" s="118">
        <f t="shared" si="2"/>
        <v>0</v>
      </c>
      <c r="R46" s="109">
        <f t="shared" si="2"/>
        <v>0</v>
      </c>
      <c r="S46" s="144"/>
      <c r="T46" s="3"/>
      <c r="U46" s="145"/>
      <c r="V46" s="146"/>
      <c r="W46" s="103"/>
      <c r="X46" s="103"/>
      <c r="Y46" s="3"/>
      <c r="Z46" s="3"/>
      <c r="AA46" s="3"/>
      <c r="AB46" s="3"/>
      <c r="AC46" s="3"/>
      <c r="AD46" s="3"/>
      <c r="AE46" s="3"/>
      <c r="AF46" s="3"/>
    </row>
    <row r="47" spans="26:32" ht="15">
      <c r="Z47" s="127"/>
      <c r="AA47" s="127"/>
      <c r="AB47" s="127"/>
      <c r="AC47" s="127"/>
      <c r="AD47" s="127"/>
      <c r="AE47" s="127"/>
      <c r="AF47" s="127"/>
    </row>
    <row r="48" spans="26:32" ht="15">
      <c r="Z48" s="127"/>
      <c r="AA48" s="127"/>
      <c r="AB48" s="127"/>
      <c r="AC48" s="127"/>
      <c r="AD48" s="127"/>
      <c r="AE48" s="127"/>
      <c r="AF48" s="127"/>
    </row>
  </sheetData>
  <sheetProtection/>
  <mergeCells count="146">
    <mergeCell ref="P5:P7"/>
    <mergeCell ref="S5:S7"/>
    <mergeCell ref="U5:U7"/>
    <mergeCell ref="V5:V7"/>
    <mergeCell ref="Z5:Z7"/>
    <mergeCell ref="AD5:AD7"/>
    <mergeCell ref="C1:S1"/>
    <mergeCell ref="U1:AF1"/>
    <mergeCell ref="G3:H3"/>
    <mergeCell ref="I3:J3"/>
    <mergeCell ref="C5:C7"/>
    <mergeCell ref="L5:L7"/>
    <mergeCell ref="N5:N10"/>
    <mergeCell ref="O5:O7"/>
    <mergeCell ref="U8:U10"/>
    <mergeCell ref="V8:V10"/>
    <mergeCell ref="Z10:Z12"/>
    <mergeCell ref="AD10:AD12"/>
    <mergeCell ref="A11:A16"/>
    <mergeCell ref="B11:B13"/>
    <mergeCell ref="C11:C13"/>
    <mergeCell ref="L11:L13"/>
    <mergeCell ref="N11:N16"/>
    <mergeCell ref="O11:O13"/>
    <mergeCell ref="B8:B10"/>
    <mergeCell ref="C8:C10"/>
    <mergeCell ref="L8:L10"/>
    <mergeCell ref="O8:O10"/>
    <mergeCell ref="P8:P10"/>
    <mergeCell ref="S8:S10"/>
    <mergeCell ref="A5:A10"/>
    <mergeCell ref="B5:B7"/>
    <mergeCell ref="Z15:Z17"/>
    <mergeCell ref="AD15:AD17"/>
    <mergeCell ref="A17:A22"/>
    <mergeCell ref="B17:B19"/>
    <mergeCell ref="C17:C19"/>
    <mergeCell ref="L17:L19"/>
    <mergeCell ref="N17:N22"/>
    <mergeCell ref="O17:O19"/>
    <mergeCell ref="P11:P13"/>
    <mergeCell ref="S11:S13"/>
    <mergeCell ref="U11:U13"/>
    <mergeCell ref="V11:V13"/>
    <mergeCell ref="B14:B16"/>
    <mergeCell ref="C14:C16"/>
    <mergeCell ref="L14:L16"/>
    <mergeCell ref="O14:O16"/>
    <mergeCell ref="P14:P16"/>
    <mergeCell ref="S14:S16"/>
    <mergeCell ref="V17:V19"/>
    <mergeCell ref="B20:B22"/>
    <mergeCell ref="C20:C22"/>
    <mergeCell ref="L20:L22"/>
    <mergeCell ref="O20:O22"/>
    <mergeCell ref="P20:P22"/>
    <mergeCell ref="S20:S22"/>
    <mergeCell ref="U14:U16"/>
    <mergeCell ref="V14:V16"/>
    <mergeCell ref="A23:A28"/>
    <mergeCell ref="B23:B25"/>
    <mergeCell ref="C23:C25"/>
    <mergeCell ref="L23:L25"/>
    <mergeCell ref="N23:N28"/>
    <mergeCell ref="O23:O25"/>
    <mergeCell ref="P17:P19"/>
    <mergeCell ref="S17:S19"/>
    <mergeCell ref="U17:U19"/>
    <mergeCell ref="V23:V25"/>
    <mergeCell ref="Z25:Z27"/>
    <mergeCell ref="AD25:AD27"/>
    <mergeCell ref="U26:U28"/>
    <mergeCell ref="V26:V28"/>
    <mergeCell ref="U20:U22"/>
    <mergeCell ref="V20:V22"/>
    <mergeCell ref="Z20:Z22"/>
    <mergeCell ref="AD20:AD22"/>
    <mergeCell ref="B26:B28"/>
    <mergeCell ref="C26:C28"/>
    <mergeCell ref="L26:L28"/>
    <mergeCell ref="O26:O28"/>
    <mergeCell ref="P26:P28"/>
    <mergeCell ref="S26:S28"/>
    <mergeCell ref="P23:P25"/>
    <mergeCell ref="S23:S25"/>
    <mergeCell ref="U23:U25"/>
    <mergeCell ref="A29:A34"/>
    <mergeCell ref="B29:B31"/>
    <mergeCell ref="C29:C31"/>
    <mergeCell ref="L29:L31"/>
    <mergeCell ref="N29:N34"/>
    <mergeCell ref="O29:O31"/>
    <mergeCell ref="B32:B34"/>
    <mergeCell ref="C32:C34"/>
    <mergeCell ref="L32:L34"/>
    <mergeCell ref="O32:O34"/>
    <mergeCell ref="P29:P31"/>
    <mergeCell ref="S29:S31"/>
    <mergeCell ref="U29:U31"/>
    <mergeCell ref="V29:V31"/>
    <mergeCell ref="Z30:Z32"/>
    <mergeCell ref="AD30:AD32"/>
    <mergeCell ref="P32:P34"/>
    <mergeCell ref="S32:S34"/>
    <mergeCell ref="U32:U34"/>
    <mergeCell ref="V32:V34"/>
    <mergeCell ref="P35:P37"/>
    <mergeCell ref="S35:S37"/>
    <mergeCell ref="U35:U37"/>
    <mergeCell ref="V35:V37"/>
    <mergeCell ref="Z35:Z37"/>
    <mergeCell ref="AD35:AD37"/>
    <mergeCell ref="A35:A40"/>
    <mergeCell ref="B35:B37"/>
    <mergeCell ref="C35:C37"/>
    <mergeCell ref="L35:L37"/>
    <mergeCell ref="N35:N40"/>
    <mergeCell ref="O35:O37"/>
    <mergeCell ref="B38:B40"/>
    <mergeCell ref="C38:C40"/>
    <mergeCell ref="L38:L40"/>
    <mergeCell ref="O38:O40"/>
    <mergeCell ref="P38:P40"/>
    <mergeCell ref="S38:S40"/>
    <mergeCell ref="U38:U40"/>
    <mergeCell ref="V38:V40"/>
    <mergeCell ref="Z40:Z42"/>
    <mergeCell ref="AD40:AD42"/>
    <mergeCell ref="P41:P43"/>
    <mergeCell ref="S41:S43"/>
    <mergeCell ref="U41:U43"/>
    <mergeCell ref="V41:V43"/>
    <mergeCell ref="P44:P46"/>
    <mergeCell ref="S44:S46"/>
    <mergeCell ref="U44:U46"/>
    <mergeCell ref="V44:V46"/>
    <mergeCell ref="A41:A46"/>
    <mergeCell ref="B41:B43"/>
    <mergeCell ref="C41:C43"/>
    <mergeCell ref="L41:L43"/>
    <mergeCell ref="N41:N46"/>
    <mergeCell ref="O41:O43"/>
    <mergeCell ref="B44:B46"/>
    <mergeCell ref="C44:C46"/>
    <mergeCell ref="L44:L46"/>
    <mergeCell ref="O44:O4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3">
      <selection activeCell="M4" sqref="M4"/>
    </sheetView>
  </sheetViews>
  <sheetFormatPr defaultColWidth="11.421875" defaultRowHeight="15"/>
  <cols>
    <col min="2" max="2" width="20.421875" style="0" customWidth="1"/>
    <col min="3" max="3" width="22.8515625" style="0" customWidth="1"/>
    <col min="16" max="16" width="19.28125" style="0" customWidth="1"/>
    <col min="17" max="17" width="22.7109375" style="0" customWidth="1"/>
    <col min="26" max="26" width="17.28125" style="0" customWidth="1"/>
    <col min="27" max="27" width="21.421875" style="0" customWidth="1"/>
  </cols>
  <sheetData>
    <row r="1" spans="1:31" ht="27" thickBot="1">
      <c r="A1" s="1" t="s">
        <v>149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11" t="s">
        <v>149</v>
      </c>
      <c r="O1" s="211"/>
      <c r="P1" s="211"/>
      <c r="Q1" s="211"/>
      <c r="R1" s="211"/>
      <c r="S1" s="211"/>
      <c r="T1" s="211"/>
      <c r="U1" s="130"/>
      <c r="V1" s="129"/>
      <c r="W1" s="129"/>
      <c r="X1" s="129"/>
      <c r="Y1" s="1" t="s">
        <v>149</v>
      </c>
      <c r="Z1" s="128"/>
      <c r="AA1" s="129"/>
      <c r="AB1" s="129"/>
      <c r="AC1" s="129"/>
      <c r="AD1" s="129"/>
      <c r="AE1" s="129"/>
    </row>
    <row r="2" spans="1:31" ht="24" thickBot="1">
      <c r="A2" s="131"/>
      <c r="B2" s="212" t="s">
        <v>150</v>
      </c>
      <c r="C2" s="213"/>
      <c r="D2" s="213"/>
      <c r="E2" s="213"/>
      <c r="F2" s="214"/>
      <c r="G2" s="131"/>
      <c r="H2" s="131"/>
      <c r="I2" s="131"/>
      <c r="J2" s="131"/>
      <c r="K2" s="131"/>
      <c r="L2" s="131"/>
      <c r="M2" s="131"/>
      <c r="N2" s="131"/>
      <c r="O2" s="131"/>
      <c r="P2" s="212" t="s">
        <v>151</v>
      </c>
      <c r="Q2" s="213"/>
      <c r="R2" s="213"/>
      <c r="S2" s="213"/>
      <c r="T2" s="214"/>
      <c r="U2" s="132"/>
      <c r="V2" s="132"/>
      <c r="W2" s="132"/>
      <c r="X2" s="132"/>
      <c r="Y2" s="131"/>
      <c r="Z2" s="212" t="s">
        <v>152</v>
      </c>
      <c r="AA2" s="213"/>
      <c r="AB2" s="213"/>
      <c r="AC2" s="213"/>
      <c r="AD2" s="214"/>
      <c r="AE2" s="131"/>
    </row>
    <row r="3" spans="1:31" ht="16.5" thickBot="1">
      <c r="A3" s="87"/>
      <c r="B3" s="87"/>
      <c r="C3" s="87"/>
      <c r="D3" s="206" t="s">
        <v>122</v>
      </c>
      <c r="E3" s="206" t="s">
        <v>123</v>
      </c>
      <c r="F3" s="206" t="s">
        <v>153</v>
      </c>
      <c r="G3" s="133"/>
      <c r="H3" s="133"/>
      <c r="I3" s="133"/>
      <c r="J3" s="133"/>
      <c r="K3" s="133"/>
      <c r="L3" s="133"/>
      <c r="M3" s="133"/>
      <c r="N3" s="133"/>
      <c r="O3" s="87"/>
      <c r="P3" s="87"/>
      <c r="Q3" s="87"/>
      <c r="R3" s="206" t="s">
        <v>122</v>
      </c>
      <c r="S3" s="206" t="s">
        <v>123</v>
      </c>
      <c r="T3" s="206" t="s">
        <v>153</v>
      </c>
      <c r="U3" s="133"/>
      <c r="V3" s="133"/>
      <c r="W3" s="133"/>
      <c r="X3" s="133"/>
      <c r="Y3" s="131"/>
      <c r="Z3" s="87"/>
      <c r="AA3" s="87"/>
      <c r="AB3" s="209" t="s">
        <v>122</v>
      </c>
      <c r="AC3" s="210" t="s">
        <v>123</v>
      </c>
      <c r="AD3" s="134" t="s">
        <v>153</v>
      </c>
      <c r="AE3" s="131"/>
    </row>
    <row r="4" spans="1:31" ht="16.5" thickBot="1">
      <c r="A4" s="87"/>
      <c r="B4" s="135" t="s">
        <v>0</v>
      </c>
      <c r="C4" s="136" t="s">
        <v>124</v>
      </c>
      <c r="D4" s="208"/>
      <c r="E4" s="208"/>
      <c r="F4" s="208"/>
      <c r="G4" s="133"/>
      <c r="H4" s="133"/>
      <c r="I4" s="133"/>
      <c r="J4" s="133"/>
      <c r="K4" s="133"/>
      <c r="L4" s="133"/>
      <c r="M4" s="133"/>
      <c r="N4" s="133"/>
      <c r="O4" s="101"/>
      <c r="P4" s="135" t="s">
        <v>0</v>
      </c>
      <c r="Q4" s="137" t="s">
        <v>124</v>
      </c>
      <c r="R4" s="207"/>
      <c r="S4" s="208"/>
      <c r="T4" s="208"/>
      <c r="U4" s="133"/>
      <c r="V4" s="133"/>
      <c r="W4" s="133"/>
      <c r="X4" s="133"/>
      <c r="Y4" s="131"/>
      <c r="Z4" s="135" t="s">
        <v>0</v>
      </c>
      <c r="AA4" s="137" t="s">
        <v>124</v>
      </c>
      <c r="AB4" s="207"/>
      <c r="AC4" s="208"/>
      <c r="AD4" s="138"/>
      <c r="AE4" s="131"/>
    </row>
    <row r="5" spans="1:31" ht="15.75" thickBot="1">
      <c r="A5" s="101"/>
      <c r="B5" s="101"/>
      <c r="C5" s="10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ht="15.75" thickBot="1">
      <c r="A6" s="188" t="s">
        <v>154</v>
      </c>
      <c r="B6" s="146" t="s">
        <v>57</v>
      </c>
      <c r="C6" s="103" t="s">
        <v>58</v>
      </c>
      <c r="D6" s="111">
        <v>96</v>
      </c>
      <c r="E6" s="111">
        <v>95</v>
      </c>
      <c r="F6" s="145">
        <f>D6+D7+D8+E6+E7+E8</f>
        <v>571</v>
      </c>
      <c r="G6" s="3"/>
      <c r="H6" s="3"/>
      <c r="I6" s="3"/>
      <c r="J6" s="3"/>
      <c r="K6" s="3"/>
      <c r="L6" s="3"/>
      <c r="M6" s="3"/>
      <c r="N6" s="3"/>
      <c r="O6" s="3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ht="15.75" thickBot="1">
      <c r="A7" s="189"/>
      <c r="B7" s="146"/>
      <c r="C7" s="103" t="s">
        <v>63</v>
      </c>
      <c r="D7" s="111">
        <v>96</v>
      </c>
      <c r="E7" s="111">
        <v>100</v>
      </c>
      <c r="F7" s="145"/>
      <c r="G7" s="3"/>
      <c r="H7" s="3"/>
      <c r="I7" s="3"/>
      <c r="J7" s="3"/>
      <c r="K7" s="3"/>
      <c r="L7" s="3"/>
      <c r="M7" s="3"/>
      <c r="N7" s="3"/>
      <c r="O7" s="3"/>
      <c r="P7" s="131"/>
      <c r="Q7" s="131"/>
      <c r="R7" s="131"/>
      <c r="S7" s="131"/>
      <c r="T7" s="131"/>
      <c r="U7" s="131"/>
      <c r="V7" s="131"/>
      <c r="W7" s="131"/>
      <c r="X7" s="131"/>
      <c r="Y7" s="188" t="s">
        <v>155</v>
      </c>
      <c r="Z7" s="161" t="s">
        <v>10</v>
      </c>
      <c r="AA7" s="103" t="s">
        <v>54</v>
      </c>
      <c r="AB7" s="107">
        <v>100</v>
      </c>
      <c r="AC7" s="107">
        <v>100</v>
      </c>
      <c r="AD7" s="150">
        <f>AB7+AB8+AB9+AC7+AC8+AC9</f>
        <v>527</v>
      </c>
      <c r="AE7" s="131"/>
    </row>
    <row r="8" spans="1:31" ht="15.75" thickBot="1">
      <c r="A8" s="190"/>
      <c r="B8" s="146"/>
      <c r="C8" s="103" t="s">
        <v>68</v>
      </c>
      <c r="D8" s="111">
        <v>94</v>
      </c>
      <c r="E8" s="111">
        <v>90</v>
      </c>
      <c r="F8" s="145"/>
      <c r="G8" s="3"/>
      <c r="H8" s="3"/>
      <c r="I8" s="3"/>
      <c r="J8" s="191" t="s">
        <v>156</v>
      </c>
      <c r="K8" s="3"/>
      <c r="L8" s="3"/>
      <c r="M8" s="3"/>
      <c r="N8" s="3"/>
      <c r="O8" s="188" t="s">
        <v>156</v>
      </c>
      <c r="P8" s="146" t="s">
        <v>57</v>
      </c>
      <c r="Q8" s="103" t="s">
        <v>58</v>
      </c>
      <c r="R8" s="107">
        <v>94</v>
      </c>
      <c r="S8" s="107">
        <v>100</v>
      </c>
      <c r="T8" s="150">
        <f>R8+R9+R10+S8+S9+S10</f>
        <v>562</v>
      </c>
      <c r="U8" s="3"/>
      <c r="V8" s="3"/>
      <c r="W8" s="3"/>
      <c r="X8" s="3"/>
      <c r="Y8" s="189"/>
      <c r="Z8" s="161"/>
      <c r="AA8" s="103" t="s">
        <v>74</v>
      </c>
      <c r="AB8" s="111">
        <v>96</v>
      </c>
      <c r="AC8" s="111">
        <v>80</v>
      </c>
      <c r="AD8" s="151"/>
      <c r="AE8" s="131"/>
    </row>
    <row r="9" spans="1:31" ht="15.75" thickBot="1">
      <c r="A9" s="3"/>
      <c r="B9" s="3"/>
      <c r="C9" s="3"/>
      <c r="D9" s="3"/>
      <c r="E9" s="3"/>
      <c r="F9" s="3"/>
      <c r="G9" s="3"/>
      <c r="H9" s="3" t="s">
        <v>157</v>
      </c>
      <c r="I9" s="3"/>
      <c r="J9" s="192"/>
      <c r="K9" s="3"/>
      <c r="L9" s="3"/>
      <c r="M9" s="3"/>
      <c r="N9" s="3"/>
      <c r="O9" s="189"/>
      <c r="P9" s="146"/>
      <c r="Q9" s="103" t="s">
        <v>63</v>
      </c>
      <c r="R9" s="111">
        <v>100</v>
      </c>
      <c r="S9" s="111">
        <v>95</v>
      </c>
      <c r="T9" s="151"/>
      <c r="U9" s="3"/>
      <c r="V9" s="3"/>
      <c r="W9" s="3"/>
      <c r="X9" s="3"/>
      <c r="Y9" s="190"/>
      <c r="Z9" s="161"/>
      <c r="AA9" s="103" t="s">
        <v>11</v>
      </c>
      <c r="AB9" s="123">
        <v>76</v>
      </c>
      <c r="AC9" s="123">
        <v>75</v>
      </c>
      <c r="AD9" s="170"/>
      <c r="AE9" s="131"/>
    </row>
    <row r="10" spans="1:31" ht="15.75" thickBot="1">
      <c r="A10" s="194" t="s">
        <v>158</v>
      </c>
      <c r="B10" s="146" t="s">
        <v>28</v>
      </c>
      <c r="C10" s="103" t="s">
        <v>29</v>
      </c>
      <c r="D10" s="111">
        <v>78</v>
      </c>
      <c r="E10" s="111">
        <v>40</v>
      </c>
      <c r="F10" s="145">
        <f>D10+D11+D12+E10+E11+E12</f>
        <v>383</v>
      </c>
      <c r="G10" s="3"/>
      <c r="H10" s="3"/>
      <c r="I10" s="3"/>
      <c r="J10" s="193"/>
      <c r="K10" s="3"/>
      <c r="L10" s="3"/>
      <c r="M10" s="3"/>
      <c r="N10" s="3"/>
      <c r="O10" s="190"/>
      <c r="P10" s="146"/>
      <c r="Q10" s="103" t="s">
        <v>68</v>
      </c>
      <c r="R10" s="123">
        <v>88</v>
      </c>
      <c r="S10" s="123">
        <v>85</v>
      </c>
      <c r="T10" s="170"/>
      <c r="U10" s="3"/>
      <c r="V10" s="3"/>
      <c r="W10" s="3"/>
      <c r="X10" s="3"/>
      <c r="Y10" s="131"/>
      <c r="Z10" s="131"/>
      <c r="AA10" s="131"/>
      <c r="AB10" s="131"/>
      <c r="AC10" s="131"/>
      <c r="AD10" s="131"/>
      <c r="AE10" s="131"/>
    </row>
    <row r="11" spans="1:31" ht="15.75" thickBot="1">
      <c r="A11" s="195"/>
      <c r="B11" s="146"/>
      <c r="C11" s="103" t="s">
        <v>40</v>
      </c>
      <c r="D11" s="111">
        <v>72</v>
      </c>
      <c r="E11" s="111">
        <v>65</v>
      </c>
      <c r="F11" s="145"/>
      <c r="G11" s="3"/>
      <c r="H11" s="3"/>
      <c r="I11" s="3"/>
      <c r="J11" s="3"/>
      <c r="K11" s="3"/>
      <c r="L11" s="3"/>
      <c r="M11" s="3"/>
      <c r="N11" s="3"/>
      <c r="O11" s="3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ht="15.75" thickBot="1">
      <c r="A12" s="196"/>
      <c r="B12" s="146"/>
      <c r="C12" s="103" t="s">
        <v>42</v>
      </c>
      <c r="D12" s="111">
        <v>78</v>
      </c>
      <c r="E12" s="111">
        <v>50</v>
      </c>
      <c r="F12" s="145"/>
      <c r="G12" s="3"/>
      <c r="H12" s="3"/>
      <c r="I12" s="197" t="s">
        <v>159</v>
      </c>
      <c r="J12" s="3"/>
      <c r="K12" s="3"/>
      <c r="L12" s="3"/>
      <c r="M12" s="3"/>
      <c r="N12" s="197" t="s">
        <v>159</v>
      </c>
      <c r="O12" s="3"/>
      <c r="P12" s="131"/>
      <c r="Q12" s="131"/>
      <c r="R12" s="131"/>
      <c r="S12" s="131"/>
      <c r="T12" s="131"/>
      <c r="U12" s="131"/>
      <c r="V12" s="131"/>
      <c r="W12" s="131"/>
      <c r="X12" s="131"/>
      <c r="Y12" s="188" t="s">
        <v>160</v>
      </c>
      <c r="Z12" s="146" t="s">
        <v>34</v>
      </c>
      <c r="AA12" s="103" t="s">
        <v>71</v>
      </c>
      <c r="AB12" s="107">
        <v>90</v>
      </c>
      <c r="AC12" s="107">
        <v>90</v>
      </c>
      <c r="AD12" s="150">
        <f>AB12+AB13+AB14+AC12+AC13+AC14</f>
        <v>521</v>
      </c>
      <c r="AE12" s="131"/>
    </row>
    <row r="13" spans="1:31" ht="15.75" thickBot="1">
      <c r="A13" s="3"/>
      <c r="B13" s="3"/>
      <c r="C13" s="3"/>
      <c r="D13" s="3"/>
      <c r="E13" s="3"/>
      <c r="F13" s="3"/>
      <c r="G13" s="3"/>
      <c r="H13" s="3"/>
      <c r="I13" s="198"/>
      <c r="J13" s="3"/>
      <c r="K13" s="3"/>
      <c r="L13" s="3"/>
      <c r="M13" s="3"/>
      <c r="N13" s="198"/>
      <c r="O13" s="3"/>
      <c r="P13" s="131"/>
      <c r="Q13" s="131"/>
      <c r="R13" s="131"/>
      <c r="S13" s="131"/>
      <c r="T13" s="131"/>
      <c r="U13" s="131"/>
      <c r="V13" s="131"/>
      <c r="W13" s="131"/>
      <c r="X13" s="131"/>
      <c r="Y13" s="189"/>
      <c r="Z13" s="146"/>
      <c r="AA13" s="103" t="s">
        <v>35</v>
      </c>
      <c r="AB13" s="111">
        <v>90</v>
      </c>
      <c r="AC13" s="111">
        <v>65</v>
      </c>
      <c r="AD13" s="151"/>
      <c r="AE13" s="131"/>
    </row>
    <row r="14" spans="1:31" ht="15.75" thickBot="1">
      <c r="A14" s="188" t="s">
        <v>161</v>
      </c>
      <c r="B14" s="161" t="s">
        <v>10</v>
      </c>
      <c r="C14" s="103" t="s">
        <v>54</v>
      </c>
      <c r="D14" s="111">
        <v>94</v>
      </c>
      <c r="E14" s="111">
        <v>100</v>
      </c>
      <c r="F14" s="145">
        <f>D14+D15+D16+E14+E15+E16</f>
        <v>485</v>
      </c>
      <c r="G14" s="3"/>
      <c r="H14" s="3"/>
      <c r="I14" s="199"/>
      <c r="J14" s="3"/>
      <c r="K14" s="3"/>
      <c r="L14" s="3"/>
      <c r="M14" s="3"/>
      <c r="N14" s="199"/>
      <c r="O14" s="3"/>
      <c r="P14" s="131"/>
      <c r="Q14" s="131"/>
      <c r="R14" s="131"/>
      <c r="S14" s="131"/>
      <c r="T14" s="131"/>
      <c r="U14" s="131"/>
      <c r="V14" s="131"/>
      <c r="W14" s="131"/>
      <c r="X14" s="131"/>
      <c r="Y14" s="190"/>
      <c r="Z14" s="146"/>
      <c r="AA14" s="103" t="s">
        <v>60</v>
      </c>
      <c r="AB14" s="123">
        <v>96</v>
      </c>
      <c r="AC14" s="123">
        <v>90</v>
      </c>
      <c r="AD14" s="170"/>
      <c r="AE14" s="131"/>
    </row>
    <row r="15" spans="1:31" ht="15.75" thickBot="1">
      <c r="A15" s="189"/>
      <c r="B15" s="161"/>
      <c r="C15" s="103" t="s">
        <v>74</v>
      </c>
      <c r="D15" s="111">
        <v>94</v>
      </c>
      <c r="E15" s="111">
        <v>75</v>
      </c>
      <c r="F15" s="145"/>
      <c r="G15" s="3"/>
      <c r="H15" s="3"/>
      <c r="I15" s="3"/>
      <c r="J15" s="3"/>
      <c r="K15" s="3"/>
      <c r="L15" s="3"/>
      <c r="M15" s="3"/>
      <c r="N15" s="3"/>
      <c r="O15" s="3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15.75" thickBot="1">
      <c r="A16" s="190"/>
      <c r="B16" s="161"/>
      <c r="C16" s="103" t="s">
        <v>11</v>
      </c>
      <c r="D16" s="111">
        <v>72</v>
      </c>
      <c r="E16" s="111">
        <v>50</v>
      </c>
      <c r="F16" s="145"/>
      <c r="G16" s="3"/>
      <c r="H16" s="3"/>
      <c r="I16" s="3"/>
      <c r="J16" s="191" t="s">
        <v>162</v>
      </c>
      <c r="K16" s="3"/>
      <c r="L16" s="3"/>
      <c r="M16" s="3"/>
      <c r="N16" s="3"/>
      <c r="O16" s="188" t="s">
        <v>162</v>
      </c>
      <c r="P16" s="161" t="s">
        <v>10</v>
      </c>
      <c r="Q16" s="103" t="s">
        <v>54</v>
      </c>
      <c r="R16" s="107">
        <v>100</v>
      </c>
      <c r="S16" s="107">
        <v>90</v>
      </c>
      <c r="T16" s="150">
        <f>R16+R17+R18+S16+S17+S18</f>
        <v>525</v>
      </c>
      <c r="U16" s="3"/>
      <c r="V16" s="3"/>
      <c r="W16" s="3"/>
      <c r="X16" s="3"/>
      <c r="Y16" s="131"/>
      <c r="Z16" s="131"/>
      <c r="AA16" s="131"/>
      <c r="AB16" s="131"/>
      <c r="AC16" s="131"/>
      <c r="AD16" s="131"/>
      <c r="AE16" s="131"/>
    </row>
    <row r="17" spans="1:31" ht="15.75" thickBot="1">
      <c r="A17" s="3"/>
      <c r="B17" s="3"/>
      <c r="C17" s="3"/>
      <c r="D17" s="3"/>
      <c r="E17" s="3"/>
      <c r="F17" s="3"/>
      <c r="G17" s="3"/>
      <c r="H17" s="3" t="s">
        <v>163</v>
      </c>
      <c r="I17" s="3"/>
      <c r="J17" s="192"/>
      <c r="K17" s="3"/>
      <c r="L17" s="3"/>
      <c r="M17" s="3"/>
      <c r="N17" s="3"/>
      <c r="O17" s="189"/>
      <c r="P17" s="161"/>
      <c r="Q17" s="103" t="s">
        <v>74</v>
      </c>
      <c r="R17" s="111">
        <v>98</v>
      </c>
      <c r="S17" s="111">
        <v>95</v>
      </c>
      <c r="T17" s="151"/>
      <c r="U17" s="3"/>
      <c r="V17" s="3"/>
      <c r="W17" s="3"/>
      <c r="X17" s="3"/>
      <c r="Y17" s="131"/>
      <c r="Z17" s="131"/>
      <c r="AA17" s="131"/>
      <c r="AB17" s="131"/>
      <c r="AC17" s="131"/>
      <c r="AD17" s="131"/>
      <c r="AE17" s="131"/>
    </row>
    <row r="18" spans="1:31" ht="15.75" thickBot="1">
      <c r="A18" s="194" t="s">
        <v>164</v>
      </c>
      <c r="B18" s="146" t="s">
        <v>15</v>
      </c>
      <c r="C18" s="103" t="s">
        <v>16</v>
      </c>
      <c r="D18" s="111">
        <v>84</v>
      </c>
      <c r="E18" s="111">
        <v>60</v>
      </c>
      <c r="F18" s="145">
        <f>D18+D19+D20+E18+E19+E20</f>
        <v>394</v>
      </c>
      <c r="G18" s="3"/>
      <c r="H18" s="3"/>
      <c r="I18" s="3"/>
      <c r="J18" s="193"/>
      <c r="K18" s="3"/>
      <c r="L18" s="3"/>
      <c r="M18" s="3"/>
      <c r="N18" s="3"/>
      <c r="O18" s="190"/>
      <c r="P18" s="161"/>
      <c r="Q18" s="103" t="s">
        <v>11</v>
      </c>
      <c r="R18" s="123">
        <v>82</v>
      </c>
      <c r="S18" s="123">
        <v>60</v>
      </c>
      <c r="T18" s="170"/>
      <c r="U18" s="3"/>
      <c r="V18" s="3"/>
      <c r="W18" s="3"/>
      <c r="X18" s="3"/>
      <c r="Y18" s="131"/>
      <c r="Z18" s="131"/>
      <c r="AA18" s="131"/>
      <c r="AB18" s="131"/>
      <c r="AC18" s="131"/>
      <c r="AD18" s="131"/>
      <c r="AE18" s="131"/>
    </row>
    <row r="19" spans="1:31" ht="15">
      <c r="A19" s="195"/>
      <c r="B19" s="146"/>
      <c r="C19" s="103" t="s">
        <v>23</v>
      </c>
      <c r="D19" s="111">
        <v>80</v>
      </c>
      <c r="E19" s="111">
        <v>45</v>
      </c>
      <c r="F19" s="145"/>
      <c r="G19" s="3"/>
      <c r="H19" s="3"/>
      <c r="I19" s="3"/>
      <c r="J19" s="3"/>
      <c r="K19" s="3"/>
      <c r="L19" s="3"/>
      <c r="M19" s="3"/>
      <c r="N19" s="3"/>
      <c r="O19" s="3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200" t="s">
        <v>165</v>
      </c>
      <c r="AA19" s="201"/>
      <c r="AB19" s="201"/>
      <c r="AC19" s="201"/>
      <c r="AD19" s="202"/>
      <c r="AE19" s="131"/>
    </row>
    <row r="20" spans="1:31" ht="15.75" thickBot="1">
      <c r="A20" s="196"/>
      <c r="B20" s="146"/>
      <c r="C20" s="103" t="s">
        <v>44</v>
      </c>
      <c r="D20" s="111">
        <v>80</v>
      </c>
      <c r="E20" s="111">
        <v>45</v>
      </c>
      <c r="F20" s="145"/>
      <c r="G20" s="3"/>
      <c r="H20" s="3"/>
      <c r="I20" s="3"/>
      <c r="J20" s="3"/>
      <c r="K20" s="3"/>
      <c r="L20" s="3"/>
      <c r="M20" s="3"/>
      <c r="N20" s="3"/>
      <c r="O20" s="3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203"/>
      <c r="AA20" s="204"/>
      <c r="AB20" s="204"/>
      <c r="AC20" s="204"/>
      <c r="AD20" s="205"/>
      <c r="AE20" s="131"/>
    </row>
    <row r="21" spans="1:31" ht="16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87"/>
      <c r="AA21" s="87"/>
      <c r="AB21" s="206" t="s">
        <v>122</v>
      </c>
      <c r="AC21" s="206" t="s">
        <v>123</v>
      </c>
      <c r="AD21" s="206" t="s">
        <v>153</v>
      </c>
      <c r="AE21" s="131"/>
    </row>
    <row r="22" spans="1:31" ht="15.75" thickBot="1">
      <c r="A22" s="188" t="s">
        <v>166</v>
      </c>
      <c r="B22" s="146" t="s">
        <v>34</v>
      </c>
      <c r="C22" s="103" t="s">
        <v>71</v>
      </c>
      <c r="D22" s="111">
        <v>94</v>
      </c>
      <c r="E22" s="111">
        <v>80</v>
      </c>
      <c r="F22" s="145">
        <f>D22+D23+D24+E22+E23+E24</f>
        <v>466</v>
      </c>
      <c r="G22" s="3"/>
      <c r="H22" s="3"/>
      <c r="I22" s="3"/>
      <c r="J22" s="3"/>
      <c r="K22" s="3"/>
      <c r="L22" s="3"/>
      <c r="M22" s="3"/>
      <c r="N22" s="3"/>
      <c r="O22" s="3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5" t="s">
        <v>0</v>
      </c>
      <c r="AA22" s="137" t="s">
        <v>124</v>
      </c>
      <c r="AB22" s="207"/>
      <c r="AC22" s="208"/>
      <c r="AD22" s="208"/>
      <c r="AE22" s="131"/>
    </row>
    <row r="23" spans="1:31" ht="15.75" thickBot="1">
      <c r="A23" s="189"/>
      <c r="B23" s="146"/>
      <c r="C23" s="103" t="s">
        <v>35</v>
      </c>
      <c r="D23" s="111">
        <v>80</v>
      </c>
      <c r="E23" s="111">
        <v>55</v>
      </c>
      <c r="F23" s="145"/>
      <c r="G23" s="3"/>
      <c r="H23" s="3"/>
      <c r="I23" s="3"/>
      <c r="J23" s="3"/>
      <c r="K23" s="3"/>
      <c r="L23" s="3"/>
      <c r="M23" s="3"/>
      <c r="N23" s="3"/>
      <c r="O23" s="3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</row>
    <row r="24" spans="1:31" ht="15.75" thickBot="1">
      <c r="A24" s="190"/>
      <c r="B24" s="146"/>
      <c r="C24" s="103" t="s">
        <v>60</v>
      </c>
      <c r="D24" s="111">
        <v>82</v>
      </c>
      <c r="E24" s="111">
        <v>75</v>
      </c>
      <c r="F24" s="145"/>
      <c r="G24" s="3"/>
      <c r="H24" s="3"/>
      <c r="I24" s="3"/>
      <c r="J24" s="191" t="s">
        <v>167</v>
      </c>
      <c r="K24" s="3"/>
      <c r="L24" s="3"/>
      <c r="M24" s="3"/>
      <c r="N24" s="3"/>
      <c r="O24" s="188" t="s">
        <v>167</v>
      </c>
      <c r="P24" s="146" t="s">
        <v>34</v>
      </c>
      <c r="Q24" s="103" t="s">
        <v>71</v>
      </c>
      <c r="R24" s="107">
        <v>98</v>
      </c>
      <c r="S24" s="107">
        <v>95</v>
      </c>
      <c r="T24" s="150">
        <f>R24+R25+R26+S24+S25+S26</f>
        <v>512</v>
      </c>
      <c r="U24" s="3"/>
      <c r="V24" s="3"/>
      <c r="W24" s="3"/>
      <c r="X24" s="3"/>
      <c r="Y24" s="131"/>
      <c r="Z24" s="131"/>
      <c r="AA24" s="131"/>
      <c r="AB24" s="131"/>
      <c r="AC24" s="131"/>
      <c r="AD24" s="131"/>
      <c r="AE24" s="131"/>
    </row>
    <row r="25" spans="1:31" ht="15.75" thickBot="1">
      <c r="A25" s="3"/>
      <c r="B25" s="3"/>
      <c r="C25" s="3"/>
      <c r="D25" s="3"/>
      <c r="E25" s="3"/>
      <c r="F25" s="3"/>
      <c r="G25" s="3"/>
      <c r="H25" s="3" t="s">
        <v>168</v>
      </c>
      <c r="I25" s="3"/>
      <c r="J25" s="192"/>
      <c r="K25" s="3"/>
      <c r="L25" s="3"/>
      <c r="M25" s="3"/>
      <c r="N25" s="3"/>
      <c r="O25" s="189"/>
      <c r="P25" s="146"/>
      <c r="Q25" s="103" t="s">
        <v>35</v>
      </c>
      <c r="R25" s="111">
        <v>80</v>
      </c>
      <c r="S25" s="111">
        <v>60</v>
      </c>
      <c r="T25" s="151"/>
      <c r="U25" s="3"/>
      <c r="V25" s="3"/>
      <c r="W25" s="3"/>
      <c r="X25" s="3"/>
      <c r="Y25" s="188" t="s">
        <v>169</v>
      </c>
      <c r="Z25" s="146" t="s">
        <v>57</v>
      </c>
      <c r="AA25" s="103" t="s">
        <v>58</v>
      </c>
      <c r="AB25" s="107">
        <v>100</v>
      </c>
      <c r="AC25" s="107">
        <v>95</v>
      </c>
      <c r="AD25" s="150">
        <f>AB25+AB26+AB27+AC25+AC26+AC27</f>
        <v>532</v>
      </c>
      <c r="AE25" s="131"/>
    </row>
    <row r="26" spans="1:31" ht="15.75" thickBot="1">
      <c r="A26" s="194" t="s">
        <v>170</v>
      </c>
      <c r="B26" s="146" t="s">
        <v>19</v>
      </c>
      <c r="C26" s="103" t="s">
        <v>31</v>
      </c>
      <c r="D26" s="111">
        <v>86</v>
      </c>
      <c r="E26" s="111">
        <v>65</v>
      </c>
      <c r="F26" s="145">
        <f>D26+D27+D28+E28+E27+E26</f>
        <v>391</v>
      </c>
      <c r="G26" s="3"/>
      <c r="H26" s="3"/>
      <c r="I26" s="3"/>
      <c r="J26" s="193"/>
      <c r="K26" s="3"/>
      <c r="L26" s="3"/>
      <c r="M26" s="3"/>
      <c r="N26" s="3"/>
      <c r="O26" s="190"/>
      <c r="P26" s="146"/>
      <c r="Q26" s="103" t="s">
        <v>60</v>
      </c>
      <c r="R26" s="123">
        <v>94</v>
      </c>
      <c r="S26" s="123">
        <v>85</v>
      </c>
      <c r="T26" s="170"/>
      <c r="U26" s="3"/>
      <c r="V26" s="3"/>
      <c r="W26" s="3"/>
      <c r="X26" s="3"/>
      <c r="Y26" s="189"/>
      <c r="Z26" s="146"/>
      <c r="AA26" s="103" t="s">
        <v>63</v>
      </c>
      <c r="AB26" s="111">
        <v>88</v>
      </c>
      <c r="AC26" s="111">
        <v>95</v>
      </c>
      <c r="AD26" s="151"/>
      <c r="AE26" s="131"/>
    </row>
    <row r="27" spans="1:31" ht="15.75" thickBot="1">
      <c r="A27" s="195"/>
      <c r="B27" s="146"/>
      <c r="C27" s="103" t="s">
        <v>26</v>
      </c>
      <c r="D27" s="111">
        <v>50</v>
      </c>
      <c r="E27" s="111">
        <v>35</v>
      </c>
      <c r="F27" s="145"/>
      <c r="G27" s="3"/>
      <c r="H27" s="3"/>
      <c r="I27" s="3"/>
      <c r="J27" s="3"/>
      <c r="K27" s="3"/>
      <c r="L27" s="3"/>
      <c r="M27" s="3"/>
      <c r="N27" s="3"/>
      <c r="O27" s="3"/>
      <c r="P27" s="131"/>
      <c r="Q27" s="131"/>
      <c r="R27" s="131"/>
      <c r="S27" s="131"/>
      <c r="T27" s="131"/>
      <c r="U27" s="131"/>
      <c r="V27" s="131"/>
      <c r="W27" s="131"/>
      <c r="X27" s="131"/>
      <c r="Y27" s="190"/>
      <c r="Z27" s="146"/>
      <c r="AA27" s="103" t="s">
        <v>68</v>
      </c>
      <c r="AB27" s="123">
        <v>84</v>
      </c>
      <c r="AC27" s="123">
        <v>70</v>
      </c>
      <c r="AD27" s="170"/>
      <c r="AE27" s="131"/>
    </row>
    <row r="28" spans="1:31" ht="15.75" thickBot="1">
      <c r="A28" s="196"/>
      <c r="B28" s="146"/>
      <c r="C28" s="103" t="s">
        <v>20</v>
      </c>
      <c r="D28" s="111">
        <v>90</v>
      </c>
      <c r="E28" s="111">
        <v>65</v>
      </c>
      <c r="F28" s="145"/>
      <c r="G28" s="3"/>
      <c r="H28" s="3"/>
      <c r="I28" s="197" t="s">
        <v>171</v>
      </c>
      <c r="J28" s="3"/>
      <c r="K28" s="3"/>
      <c r="L28" s="3"/>
      <c r="M28" s="3"/>
      <c r="N28" s="197" t="s">
        <v>171</v>
      </c>
      <c r="O28" s="3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</row>
    <row r="29" spans="1:31" ht="15.75" thickBot="1">
      <c r="A29" s="4"/>
      <c r="B29" s="4"/>
      <c r="C29" s="4"/>
      <c r="D29" s="4"/>
      <c r="E29" s="4"/>
      <c r="F29" s="4"/>
      <c r="G29" s="4"/>
      <c r="H29" s="4"/>
      <c r="I29" s="198"/>
      <c r="J29" s="4"/>
      <c r="K29" s="4"/>
      <c r="L29" s="4"/>
      <c r="M29" s="4"/>
      <c r="N29" s="198"/>
      <c r="O29" s="4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ht="15.75" thickBot="1">
      <c r="A30" s="188" t="s">
        <v>172</v>
      </c>
      <c r="B30" s="146" t="s">
        <v>6</v>
      </c>
      <c r="C30" s="103" t="s">
        <v>83</v>
      </c>
      <c r="D30" s="111">
        <v>78</v>
      </c>
      <c r="E30" s="111">
        <v>70</v>
      </c>
      <c r="F30" s="145">
        <f>D30+D31+D32+E32+E31+E30</f>
        <v>456</v>
      </c>
      <c r="G30" s="3"/>
      <c r="H30" s="3"/>
      <c r="I30" s="199"/>
      <c r="J30" s="3"/>
      <c r="K30" s="3"/>
      <c r="L30" s="3"/>
      <c r="M30" s="3"/>
      <c r="N30" s="199"/>
      <c r="O30" s="3"/>
      <c r="P30" s="131"/>
      <c r="Q30" s="131"/>
      <c r="R30" s="131"/>
      <c r="S30" s="131"/>
      <c r="T30" s="131"/>
      <c r="U30" s="131"/>
      <c r="V30" s="131"/>
      <c r="W30" s="131"/>
      <c r="X30" s="131"/>
      <c r="Y30" s="188" t="s">
        <v>173</v>
      </c>
      <c r="Z30" s="146" t="s">
        <v>6</v>
      </c>
      <c r="AA30" s="103" t="s">
        <v>83</v>
      </c>
      <c r="AB30" s="107">
        <v>82</v>
      </c>
      <c r="AC30" s="107">
        <v>85</v>
      </c>
      <c r="AD30" s="150">
        <f>AB30+AB31+AB32+AC30+AC31+AC32</f>
        <v>491</v>
      </c>
      <c r="AE30" s="131"/>
    </row>
    <row r="31" spans="1:31" ht="15.75" thickBot="1">
      <c r="A31" s="189"/>
      <c r="B31" s="146"/>
      <c r="C31" s="103" t="s">
        <v>65</v>
      </c>
      <c r="D31" s="111">
        <v>84</v>
      </c>
      <c r="E31" s="111">
        <v>80</v>
      </c>
      <c r="F31" s="145"/>
      <c r="G31" s="3"/>
      <c r="H31" s="3"/>
      <c r="I31" s="3"/>
      <c r="J31" s="3"/>
      <c r="K31" s="3"/>
      <c r="L31" s="3"/>
      <c r="M31" s="3"/>
      <c r="N31" s="3"/>
      <c r="O31" s="3"/>
      <c r="P31" s="131"/>
      <c r="Q31" s="131"/>
      <c r="R31" s="131"/>
      <c r="S31" s="131"/>
      <c r="T31" s="131"/>
      <c r="U31" s="131"/>
      <c r="V31" s="131"/>
      <c r="W31" s="131"/>
      <c r="X31" s="131"/>
      <c r="Y31" s="189"/>
      <c r="Z31" s="146"/>
      <c r="AA31" s="103" t="s">
        <v>65</v>
      </c>
      <c r="AB31" s="111">
        <v>84</v>
      </c>
      <c r="AC31" s="111">
        <v>65</v>
      </c>
      <c r="AD31" s="151"/>
      <c r="AE31" s="131"/>
    </row>
    <row r="32" spans="1:31" ht="15.75" thickBot="1">
      <c r="A32" s="190"/>
      <c r="B32" s="146"/>
      <c r="C32" s="103" t="s">
        <v>7</v>
      </c>
      <c r="D32" s="111">
        <v>84</v>
      </c>
      <c r="E32" s="111">
        <v>60</v>
      </c>
      <c r="F32" s="145"/>
      <c r="G32" s="3"/>
      <c r="H32" s="3"/>
      <c r="I32" s="3"/>
      <c r="J32" s="191" t="s">
        <v>174</v>
      </c>
      <c r="K32" s="3"/>
      <c r="L32" s="3"/>
      <c r="M32" s="3"/>
      <c r="N32" s="3"/>
      <c r="O32" s="188" t="s">
        <v>174</v>
      </c>
      <c r="P32" s="146" t="s">
        <v>6</v>
      </c>
      <c r="Q32" s="103" t="s">
        <v>83</v>
      </c>
      <c r="R32" s="107">
        <v>90</v>
      </c>
      <c r="S32" s="107">
        <v>80</v>
      </c>
      <c r="T32" s="150">
        <f>R32+R33+R34+S32+S33+S34</f>
        <v>525</v>
      </c>
      <c r="U32" s="3"/>
      <c r="V32" s="3"/>
      <c r="W32" s="3"/>
      <c r="X32" s="3"/>
      <c r="Y32" s="190"/>
      <c r="Z32" s="146"/>
      <c r="AA32" s="103" t="s">
        <v>7</v>
      </c>
      <c r="AB32" s="123">
        <v>90</v>
      </c>
      <c r="AC32" s="123">
        <v>85</v>
      </c>
      <c r="AD32" s="170"/>
      <c r="AE32" s="131"/>
    </row>
    <row r="33" spans="1:31" ht="15.75" thickBot="1">
      <c r="A33" s="3"/>
      <c r="B33" s="3"/>
      <c r="C33" s="3"/>
      <c r="D33" s="3"/>
      <c r="E33" s="3"/>
      <c r="F33" s="4"/>
      <c r="G33" s="4"/>
      <c r="H33" s="3" t="s">
        <v>175</v>
      </c>
      <c r="I33" s="4"/>
      <c r="J33" s="192"/>
      <c r="K33" s="4"/>
      <c r="L33" s="4"/>
      <c r="M33" s="4"/>
      <c r="N33" s="4"/>
      <c r="O33" s="189"/>
      <c r="P33" s="146"/>
      <c r="Q33" s="103" t="s">
        <v>65</v>
      </c>
      <c r="R33" s="111">
        <v>94</v>
      </c>
      <c r="S33" s="111">
        <v>80</v>
      </c>
      <c r="T33" s="151"/>
      <c r="U33" s="3"/>
      <c r="V33" s="3"/>
      <c r="W33" s="3"/>
      <c r="X33" s="3"/>
      <c r="Y33" s="131"/>
      <c r="Z33" s="131"/>
      <c r="AA33" s="131"/>
      <c r="AB33" s="131"/>
      <c r="AC33" s="131"/>
      <c r="AD33" s="131"/>
      <c r="AE33" s="131"/>
    </row>
    <row r="34" spans="1:31" ht="15.75" thickBot="1">
      <c r="A34" s="188" t="s">
        <v>176</v>
      </c>
      <c r="B34" s="146" t="s">
        <v>37</v>
      </c>
      <c r="C34" s="103" t="s">
        <v>77</v>
      </c>
      <c r="D34" s="111">
        <v>82</v>
      </c>
      <c r="E34" s="111">
        <v>70</v>
      </c>
      <c r="F34" s="145">
        <f>D34+D35+D36+E36+E35+E34</f>
        <v>453</v>
      </c>
      <c r="G34" s="3"/>
      <c r="H34" s="3"/>
      <c r="I34" s="3"/>
      <c r="J34" s="193"/>
      <c r="K34" s="3"/>
      <c r="L34" s="3"/>
      <c r="M34" s="3"/>
      <c r="N34" s="3"/>
      <c r="O34" s="190"/>
      <c r="P34" s="146"/>
      <c r="Q34" s="103" t="s">
        <v>7</v>
      </c>
      <c r="R34" s="123">
        <v>96</v>
      </c>
      <c r="S34" s="123">
        <v>85</v>
      </c>
      <c r="T34" s="170"/>
      <c r="U34" s="3"/>
      <c r="V34" s="3"/>
      <c r="W34" s="3"/>
      <c r="X34" s="3"/>
      <c r="Y34" s="131"/>
      <c r="Z34" s="131"/>
      <c r="AA34" s="131"/>
      <c r="AB34" s="131"/>
      <c r="AC34" s="131"/>
      <c r="AD34" s="131"/>
      <c r="AE34" s="131"/>
    </row>
    <row r="35" spans="1:31" ht="15">
      <c r="A35" s="189"/>
      <c r="B35" s="146"/>
      <c r="C35" s="103" t="s">
        <v>38</v>
      </c>
      <c r="D35" s="111">
        <v>72</v>
      </c>
      <c r="E35" s="111">
        <v>65</v>
      </c>
      <c r="F35" s="145"/>
      <c r="G35" s="3"/>
      <c r="H35" s="3"/>
      <c r="I35" s="3"/>
      <c r="J35" s="3"/>
      <c r="K35" s="3"/>
      <c r="L35" s="3"/>
      <c r="M35" s="3"/>
      <c r="N35" s="3"/>
      <c r="O35" s="3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</row>
    <row r="36" spans="1:31" ht="15.75" thickBot="1">
      <c r="A36" s="190"/>
      <c r="B36" s="146"/>
      <c r="C36" s="103" t="s">
        <v>80</v>
      </c>
      <c r="D36" s="111">
        <v>84</v>
      </c>
      <c r="E36" s="111">
        <v>80</v>
      </c>
      <c r="F36" s="145"/>
      <c r="G36" s="3"/>
      <c r="H36" s="3"/>
      <c r="I36" s="3"/>
      <c r="J36" s="3"/>
      <c r="K36" s="3"/>
      <c r="L36" s="3"/>
      <c r="M36" s="3"/>
      <c r="N36" s="3"/>
      <c r="O36" s="3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</row>
  </sheetData>
  <sheetProtection/>
  <mergeCells count="72">
    <mergeCell ref="N1:T1"/>
    <mergeCell ref="B2:F2"/>
    <mergeCell ref="P2:T2"/>
    <mergeCell ref="Z2:AD2"/>
    <mergeCell ref="D3:D4"/>
    <mergeCell ref="E3:E4"/>
    <mergeCell ref="F3:F4"/>
    <mergeCell ref="R3:R4"/>
    <mergeCell ref="S3:S4"/>
    <mergeCell ref="T3:T4"/>
    <mergeCell ref="AB3:AB4"/>
    <mergeCell ref="AC3:AC4"/>
    <mergeCell ref="A6:A8"/>
    <mergeCell ref="B6:B8"/>
    <mergeCell ref="F6:F8"/>
    <mergeCell ref="Y7:Y9"/>
    <mergeCell ref="Z7:Z9"/>
    <mergeCell ref="AD7:AD9"/>
    <mergeCell ref="J8:J10"/>
    <mergeCell ref="O8:O10"/>
    <mergeCell ref="P8:P10"/>
    <mergeCell ref="T8:T10"/>
    <mergeCell ref="Y12:Y14"/>
    <mergeCell ref="Z12:Z14"/>
    <mergeCell ref="AD12:AD14"/>
    <mergeCell ref="A14:A16"/>
    <mergeCell ref="B14:B16"/>
    <mergeCell ref="F14:F16"/>
    <mergeCell ref="J16:J18"/>
    <mergeCell ref="O16:O18"/>
    <mergeCell ref="P16:P18"/>
    <mergeCell ref="T16:T18"/>
    <mergeCell ref="A10:A12"/>
    <mergeCell ref="B10:B12"/>
    <mergeCell ref="F10:F12"/>
    <mergeCell ref="I12:I14"/>
    <mergeCell ref="N12:N14"/>
    <mergeCell ref="A18:A20"/>
    <mergeCell ref="B18:B20"/>
    <mergeCell ref="F18:F20"/>
    <mergeCell ref="Z19:AD20"/>
    <mergeCell ref="AB21:AB22"/>
    <mergeCell ref="AC21:AC22"/>
    <mergeCell ref="AD21:AD22"/>
    <mergeCell ref="A22:A24"/>
    <mergeCell ref="B22:B24"/>
    <mergeCell ref="F22:F24"/>
    <mergeCell ref="AD25:AD27"/>
    <mergeCell ref="A26:A28"/>
    <mergeCell ref="B26:B28"/>
    <mergeCell ref="F26:F28"/>
    <mergeCell ref="I28:I30"/>
    <mergeCell ref="N28:N30"/>
    <mergeCell ref="A30:A32"/>
    <mergeCell ref="B30:B32"/>
    <mergeCell ref="F30:F32"/>
    <mergeCell ref="Y30:Y32"/>
    <mergeCell ref="J24:J26"/>
    <mergeCell ref="O24:O26"/>
    <mergeCell ref="P24:P26"/>
    <mergeCell ref="T24:T26"/>
    <mergeCell ref="Y25:Y27"/>
    <mergeCell ref="Z25:Z27"/>
    <mergeCell ref="A34:A36"/>
    <mergeCell ref="B34:B36"/>
    <mergeCell ref="F34:F36"/>
    <mergeCell ref="Z30:Z32"/>
    <mergeCell ref="AD30:AD32"/>
    <mergeCell ref="J32:J34"/>
    <mergeCell ref="O32:O34"/>
    <mergeCell ref="P32:P34"/>
    <mergeCell ref="T32:T3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2014-04-03T19:34:59Z</dcterms:modified>
  <cp:category/>
  <cp:version/>
  <cp:contentType/>
  <cp:contentStatus/>
</cp:coreProperties>
</file>