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5kampf" sheetId="1" r:id="rId1"/>
  </sheets>
  <definedNames>
    <definedName name="_xlnm.Print_Titles" localSheetId="0">'5kampf'!$1:$4</definedName>
  </definedNames>
  <calcPr fullCalcOnLoad="1"/>
</workbook>
</file>

<file path=xl/sharedStrings.xml><?xml version="1.0" encoding="utf-8"?>
<sst xmlns="http://schemas.openxmlformats.org/spreadsheetml/2006/main" count="82" uniqueCount="69">
  <si>
    <t>Name</t>
  </si>
  <si>
    <t>Platz</t>
  </si>
  <si>
    <t>1.Qua.</t>
  </si>
  <si>
    <t>2. Qua.</t>
  </si>
  <si>
    <t>3. Qua.</t>
  </si>
  <si>
    <t>Halle</t>
  </si>
  <si>
    <t>Verein</t>
  </si>
  <si>
    <t>VdSA Kellinghusen</t>
  </si>
  <si>
    <t>AC Karden</t>
  </si>
  <si>
    <t>BVO Emden</t>
  </si>
  <si>
    <t>Gesamt</t>
  </si>
  <si>
    <t>mit Streichwert</t>
  </si>
  <si>
    <t xml:space="preserve">4. Qua. </t>
  </si>
  <si>
    <t>Bad Kreuzn.</t>
  </si>
  <si>
    <t>ohne Streichwert</t>
  </si>
  <si>
    <t>Köln</t>
  </si>
  <si>
    <t>ASG Ford Köln</t>
  </si>
  <si>
    <t>Nagel, Jens</t>
  </si>
  <si>
    <t>Balles, Otmar</t>
  </si>
  <si>
    <t>Neumann, Jan</t>
  </si>
  <si>
    <t>Ulrich, Christopher</t>
  </si>
  <si>
    <t>Gleinser, Leander</t>
  </si>
  <si>
    <t>SC Bor. Friedrichsfelde</t>
  </si>
  <si>
    <t>Stein, Ralf</t>
  </si>
  <si>
    <t>Urban, Wolfgang</t>
  </si>
  <si>
    <t>Kleen, Sven</t>
  </si>
  <si>
    <t>Bruder, Klaus-Jürgen</t>
  </si>
  <si>
    <t>Ebeling, Olaf</t>
  </si>
  <si>
    <t>Maire-Hensge, Heinz</t>
  </si>
  <si>
    <t>Harter, Michael</t>
  </si>
  <si>
    <t>Hasenhütl, Michael</t>
  </si>
  <si>
    <t>Schmitt, Peter</t>
  </si>
  <si>
    <t>Mohr, Manfred</t>
  </si>
  <si>
    <t>Visser, Wiebold</t>
  </si>
  <si>
    <t>Kelterer, Erek</t>
  </si>
  <si>
    <t>Riese, Bernd</t>
  </si>
  <si>
    <t>Saalfeld</t>
  </si>
  <si>
    <t>PZ gesamt</t>
  </si>
  <si>
    <t>PZ geamt</t>
  </si>
  <si>
    <t>Hallescher AV</t>
  </si>
  <si>
    <t>TU Ilmenau</t>
  </si>
  <si>
    <t>AC Koblenz</t>
  </si>
  <si>
    <t>KSFV Bieberach</t>
  </si>
  <si>
    <t>Schönberg, Jan</t>
  </si>
  <si>
    <t>TG Westewitz</t>
  </si>
  <si>
    <t>Moring, Tom</t>
  </si>
  <si>
    <t>AV Dreetz</t>
  </si>
  <si>
    <t>Haubenestel, Philipp</t>
  </si>
  <si>
    <t>AV Döbern</t>
  </si>
  <si>
    <t>SAV Freiberg</t>
  </si>
  <si>
    <t>KAV Haldensleben</t>
  </si>
  <si>
    <t>RV Fuhnetal</t>
  </si>
  <si>
    <t>ACV Ermsleben</t>
  </si>
  <si>
    <t>SFV Ratzeburg</t>
  </si>
  <si>
    <t>Ergebnis der  Qualifikation zur  Weltmeisterschaft der Herren 2016 - Fünfkampf</t>
  </si>
  <si>
    <t>Anthöfer, Markus</t>
  </si>
  <si>
    <t>AK Iffezheim</t>
  </si>
  <si>
    <t>Bremen - Hemelingen</t>
  </si>
  <si>
    <t>Pfeiffer, Daniel</t>
  </si>
  <si>
    <t>Sabban, Florian</t>
  </si>
  <si>
    <t>SAV Ludwigslust</t>
  </si>
  <si>
    <t>Berk, Florian</t>
  </si>
  <si>
    <t>CC Saalfeld</t>
  </si>
  <si>
    <t>Dimmerling, Gerhard</t>
  </si>
  <si>
    <t>ASV Bingen</t>
  </si>
  <si>
    <t>Klett, Jürgen</t>
  </si>
  <si>
    <t>Wilczek, Markus</t>
  </si>
  <si>
    <t>Karsten, Friedrich</t>
  </si>
  <si>
    <t>Krzyzan, Marius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</si>
</sst>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[$€]#,##0.00_);[Red]\([$€]#,##0.00\)"/>
    <numFmt numFmtId="167" formatCode="0.000"/>
    <numFmt numFmtId="168" formatCode="_-* #,##0.000\ _€_-;\-* #,##0.000\ _€_-;_-* &quot;-&quot;???\ _€_-;_-@_-"/>
    <numFmt numFmtId="169" formatCode="#,##0.000_ ;\-#,##0.000\ "/>
    <numFmt numFmtId="170" formatCode="0.0000"/>
    <numFmt numFmtId="171" formatCode="#,##0.00000"/>
  </numFmts>
  <fonts count="65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color indexed="8"/>
      <name val="Arial"/>
      <family val="2"/>
    </font>
    <font>
      <sz val="8"/>
      <name val="MS Sans Serif"/>
      <family val="2"/>
    </font>
    <font>
      <b/>
      <sz val="9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i/>
      <sz val="9"/>
      <color indexed="18"/>
      <name val="Arial"/>
      <family val="2"/>
    </font>
    <font>
      <i/>
      <sz val="10"/>
      <color indexed="56"/>
      <name val="Arial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10"/>
      <color indexed="56"/>
      <name val="Arial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1" borderId="9" applyNumberFormat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8" fillId="0" borderId="10" xfId="0" applyNumberFormat="1" applyFont="1" applyFill="1" applyBorder="1" applyAlignment="1" applyProtection="1">
      <alignment horizontal="center" shrinkToFit="1"/>
      <protection/>
    </xf>
    <xf numFmtId="0" fontId="11" fillId="0" borderId="0" xfId="0" applyFont="1" applyAlignment="1">
      <alignment/>
    </xf>
    <xf numFmtId="167" fontId="8" fillId="0" borderId="10" xfId="0" applyNumberFormat="1" applyFont="1" applyFill="1" applyBorder="1" applyAlignment="1" applyProtection="1">
      <alignment shrinkToFit="1"/>
      <protection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167" fontId="8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164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14" fillId="0" borderId="0" xfId="0" applyNumberFormat="1" applyFont="1" applyFill="1" applyBorder="1" applyAlignment="1" applyProtection="1">
      <alignment shrinkToFit="1"/>
      <protection/>
    </xf>
    <xf numFmtId="0" fontId="15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17" fillId="0" borderId="0" xfId="0" applyNumberFormat="1" applyFont="1" applyFill="1" applyBorder="1" applyAlignment="1" applyProtection="1">
      <alignment shrinkToFit="1"/>
      <protection/>
    </xf>
    <xf numFmtId="167" fontId="8" fillId="0" borderId="10" xfId="0" applyNumberFormat="1" applyFont="1" applyFill="1" applyBorder="1" applyAlignment="1" applyProtection="1">
      <alignment horizontal="center" shrinkToFit="1"/>
      <protection/>
    </xf>
    <xf numFmtId="165" fontId="13" fillId="32" borderId="11" xfId="0" applyNumberFormat="1" applyFont="1" applyFill="1" applyBorder="1" applyAlignment="1" applyProtection="1">
      <alignment shrinkToFit="1"/>
      <protection/>
    </xf>
    <xf numFmtId="0" fontId="13" fillId="32" borderId="12" xfId="0" applyNumberFormat="1" applyFont="1" applyFill="1" applyBorder="1" applyAlignment="1" applyProtection="1">
      <alignment shrinkToFit="1"/>
      <protection/>
    </xf>
    <xf numFmtId="3" fontId="13" fillId="32" borderId="13" xfId="0" applyNumberFormat="1" applyFont="1" applyFill="1" applyBorder="1" applyAlignment="1" applyProtection="1">
      <alignment horizontal="center" shrinkToFit="1"/>
      <protection/>
    </xf>
    <xf numFmtId="0" fontId="9" fillId="33" borderId="10" xfId="0" applyNumberFormat="1" applyFont="1" applyFill="1" applyBorder="1" applyAlignment="1" applyProtection="1">
      <alignment horizontal="center" shrinkToFit="1"/>
      <protection/>
    </xf>
    <xf numFmtId="164" fontId="8" fillId="33" borderId="1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>
      <alignment horizontal="left" shrinkToFit="1"/>
      <protection/>
    </xf>
    <xf numFmtId="165" fontId="23" fillId="0" borderId="10" xfId="0" applyNumberFormat="1" applyFont="1" applyFill="1" applyBorder="1" applyAlignment="1" applyProtection="1">
      <alignment horizontal="center" shrinkToFit="1"/>
      <protection/>
    </xf>
    <xf numFmtId="165" fontId="23" fillId="0" borderId="0" xfId="0" applyNumberFormat="1" applyFont="1" applyFill="1" applyBorder="1" applyAlignment="1" applyProtection="1">
      <alignment shrinkToFit="1"/>
      <protection/>
    </xf>
    <xf numFmtId="165" fontId="27" fillId="0" borderId="0" xfId="0" applyNumberFormat="1" applyFont="1" applyFill="1" applyBorder="1" applyAlignment="1" applyProtection="1">
      <alignment horizontal="right" shrinkToFit="1"/>
      <protection/>
    </xf>
    <xf numFmtId="165" fontId="23" fillId="0" borderId="0" xfId="0" applyNumberFormat="1" applyFont="1" applyFill="1" applyBorder="1" applyAlignment="1" applyProtection="1">
      <alignment horizontal="right" shrinkToFit="1"/>
      <protection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164" fontId="8" fillId="34" borderId="10" xfId="0" applyNumberFormat="1" applyFont="1" applyFill="1" applyBorder="1" applyAlignment="1" applyProtection="1">
      <alignment horizontal="center" shrinkToFit="1"/>
      <protection/>
    </xf>
    <xf numFmtId="0" fontId="9" fillId="34" borderId="10" xfId="0" applyNumberFormat="1" applyFont="1" applyFill="1" applyBorder="1" applyAlignment="1" applyProtection="1">
      <alignment horizontal="center" shrinkToFit="1"/>
      <protection/>
    </xf>
    <xf numFmtId="165" fontId="23" fillId="34" borderId="10" xfId="0" applyNumberFormat="1" applyFont="1" applyFill="1" applyBorder="1" applyAlignment="1" applyProtection="1">
      <alignment horizontal="center" shrinkToFit="1"/>
      <protection/>
    </xf>
    <xf numFmtId="167" fontId="18" fillId="35" borderId="10" xfId="0" applyNumberFormat="1" applyFont="1" applyFill="1" applyBorder="1" applyAlignment="1">
      <alignment/>
    </xf>
    <xf numFmtId="164" fontId="8" fillId="34" borderId="10" xfId="0" applyNumberFormat="1" applyFont="1" applyFill="1" applyBorder="1" applyAlignment="1" applyProtection="1">
      <alignment shrinkToFit="1"/>
      <protection/>
    </xf>
    <xf numFmtId="167" fontId="18" fillId="35" borderId="0" xfId="0" applyNumberFormat="1" applyFont="1" applyFill="1" applyBorder="1" applyAlignment="1">
      <alignment/>
    </xf>
    <xf numFmtId="0" fontId="9" fillId="4" borderId="14" xfId="0" applyNumberFormat="1" applyFont="1" applyFill="1" applyBorder="1" applyAlignment="1" applyProtection="1">
      <alignment horizontal="center" shrinkToFit="1"/>
      <protection/>
    </xf>
    <xf numFmtId="0" fontId="20" fillId="4" borderId="15" xfId="0" applyNumberFormat="1" applyFont="1" applyFill="1" applyBorder="1" applyAlignment="1" applyProtection="1">
      <alignment horizontal="center" shrinkToFit="1"/>
      <protection/>
    </xf>
    <xf numFmtId="1" fontId="21" fillId="4" borderId="13" xfId="0" applyNumberFormat="1" applyFont="1" applyFill="1" applyBorder="1" applyAlignment="1" applyProtection="1">
      <alignment horizontal="center" shrinkToFit="1"/>
      <protection/>
    </xf>
    <xf numFmtId="0" fontId="22" fillId="4" borderId="16" xfId="0" applyNumberFormat="1" applyFont="1" applyFill="1" applyBorder="1" applyAlignment="1" applyProtection="1">
      <alignment horizontal="center" shrinkToFit="1"/>
      <protection/>
    </xf>
    <xf numFmtId="0" fontId="28" fillId="4" borderId="17" xfId="0" applyNumberFormat="1" applyFont="1" applyFill="1" applyBorder="1" applyAlignment="1" applyProtection="1">
      <alignment horizontal="center" shrinkToFit="1"/>
      <protection/>
    </xf>
    <xf numFmtId="0" fontId="64" fillId="0" borderId="10" xfId="0" applyFont="1" applyFill="1" applyBorder="1" applyAlignment="1" applyProtection="1">
      <alignment vertical="center" wrapText="1"/>
      <protection/>
    </xf>
    <xf numFmtId="167" fontId="64" fillId="0" borderId="10" xfId="0" applyNumberFormat="1" applyFont="1" applyFill="1" applyBorder="1" applyAlignment="1" applyProtection="1">
      <alignment horizontal="right" vertical="center" wrapText="1"/>
      <protection/>
    </xf>
    <xf numFmtId="171" fontId="23" fillId="0" borderId="10" xfId="0" applyNumberFormat="1" applyFont="1" applyFill="1" applyBorder="1" applyAlignment="1" applyProtection="1">
      <alignment shrinkToFit="1"/>
      <protection/>
    </xf>
    <xf numFmtId="171" fontId="23" fillId="34" borderId="10" xfId="0" applyNumberFormat="1" applyFont="1" applyFill="1" applyBorder="1" applyAlignment="1" applyProtection="1">
      <alignment shrinkToFit="1"/>
      <protection/>
    </xf>
    <xf numFmtId="171" fontId="23" fillId="33" borderId="10" xfId="0" applyNumberFormat="1" applyFont="1" applyFill="1" applyBorder="1" applyAlignment="1" applyProtection="1">
      <alignment horizontal="right" shrinkToFit="1"/>
      <protection/>
    </xf>
    <xf numFmtId="171" fontId="24" fillId="32" borderId="10" xfId="0" applyNumberFormat="1" applyFont="1" applyFill="1" applyBorder="1" applyAlignment="1" applyProtection="1">
      <alignment shrinkToFit="1"/>
      <protection/>
    </xf>
    <xf numFmtId="171" fontId="25" fillId="4" borderId="10" xfId="0" applyNumberFormat="1" applyFont="1" applyFill="1" applyBorder="1" applyAlignment="1" applyProtection="1">
      <alignment shrinkToFit="1"/>
      <protection/>
    </xf>
    <xf numFmtId="164" fontId="8" fillId="0" borderId="10" xfId="0" applyNumberFormat="1" applyFont="1" applyFill="1" applyBorder="1" applyAlignment="1" applyProtection="1">
      <alignment shrinkToFit="1"/>
      <protection/>
    </xf>
    <xf numFmtId="171" fontId="23" fillId="0" borderId="10" xfId="0" applyNumberFormat="1" applyFont="1" applyFill="1" applyBorder="1" applyAlignment="1" applyProtection="1">
      <alignment horizontal="right" shrinkToFit="1"/>
      <protection/>
    </xf>
    <xf numFmtId="164" fontId="8" fillId="36" borderId="10" xfId="0" applyNumberFormat="1" applyFont="1" applyFill="1" applyBorder="1" applyAlignment="1" applyProtection="1">
      <alignment horizontal="center" shrinkToFit="1"/>
      <protection/>
    </xf>
    <xf numFmtId="0" fontId="9" fillId="36" borderId="10" xfId="0" applyNumberFormat="1" applyFont="1" applyFill="1" applyBorder="1" applyAlignment="1" applyProtection="1">
      <alignment horizontal="center" shrinkToFit="1"/>
      <protection/>
    </xf>
    <xf numFmtId="165" fontId="23" fillId="36" borderId="10" xfId="0" applyNumberFormat="1" applyFont="1" applyFill="1" applyBorder="1" applyAlignment="1" applyProtection="1">
      <alignment horizontal="right" shrinkToFit="1"/>
      <protection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13" fillId="32" borderId="18" xfId="0" applyNumberFormat="1" applyFont="1" applyFill="1" applyBorder="1" applyAlignment="1" applyProtection="1">
      <alignment horizontal="center" shrinkToFit="1"/>
      <protection/>
    </xf>
    <xf numFmtId="0" fontId="0" fillId="0" borderId="19" xfId="0" applyBorder="1" applyAlignment="1">
      <alignment horizontal="center" shrinkToFit="1"/>
    </xf>
    <xf numFmtId="0" fontId="13" fillId="4" borderId="18" xfId="0" applyNumberFormat="1" applyFont="1" applyFill="1" applyBorder="1" applyAlignment="1" applyProtection="1">
      <alignment horizontal="center" shrinkToFit="1"/>
      <protection/>
    </xf>
    <xf numFmtId="0" fontId="13" fillId="4" borderId="19" xfId="0" applyNumberFormat="1" applyFont="1" applyFill="1" applyBorder="1" applyAlignment="1" applyProtection="1">
      <alignment horizontal="center" shrinkToFit="1"/>
      <protection/>
    </xf>
    <xf numFmtId="0" fontId="13" fillId="4" borderId="20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1038225</xdr:colOff>
      <xdr:row>31</xdr:row>
      <xdr:rowOff>57150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2847975" y="767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257175</xdr:colOff>
      <xdr:row>19</xdr:row>
      <xdr:rowOff>19050</xdr:rowOff>
    </xdr:from>
    <xdr:ext cx="76200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762375" y="46672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114300</xdr:colOff>
      <xdr:row>25</xdr:row>
      <xdr:rowOff>19050</xdr:rowOff>
    </xdr:from>
    <xdr:ext cx="76200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4476750" y="61531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114300</xdr:colOff>
      <xdr:row>27</xdr:row>
      <xdr:rowOff>19050</xdr:rowOff>
    </xdr:from>
    <xdr:ext cx="76200" cy="257175"/>
    <xdr:sp fLocksText="0">
      <xdr:nvSpPr>
        <xdr:cNvPr id="4" name="Text Box 1"/>
        <xdr:cNvSpPr txBox="1">
          <a:spLocks noChangeArrowheads="1"/>
        </xdr:cNvSpPr>
      </xdr:nvSpPr>
      <xdr:spPr>
        <a:xfrm>
          <a:off x="4476750" y="66484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1038225</xdr:colOff>
      <xdr:row>33</xdr:row>
      <xdr:rowOff>57150</xdr:rowOff>
    </xdr:from>
    <xdr:ext cx="76200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2847975" y="817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114300</xdr:colOff>
      <xdr:row>30</xdr:row>
      <xdr:rowOff>19050</xdr:rowOff>
    </xdr:from>
    <xdr:ext cx="76200" cy="257175"/>
    <xdr:sp fLocksText="0">
      <xdr:nvSpPr>
        <xdr:cNvPr id="6" name="Text Box 1"/>
        <xdr:cNvSpPr txBox="1">
          <a:spLocks noChangeArrowheads="1"/>
        </xdr:cNvSpPr>
      </xdr:nvSpPr>
      <xdr:spPr>
        <a:xfrm>
          <a:off x="4476750" y="7391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114300</xdr:colOff>
      <xdr:row>32</xdr:row>
      <xdr:rowOff>19050</xdr:rowOff>
    </xdr:from>
    <xdr:ext cx="76200" cy="257175"/>
    <xdr:sp fLocksText="0">
      <xdr:nvSpPr>
        <xdr:cNvPr id="7" name="Text Box 1"/>
        <xdr:cNvSpPr txBox="1">
          <a:spLocks noChangeArrowheads="1"/>
        </xdr:cNvSpPr>
      </xdr:nvSpPr>
      <xdr:spPr>
        <a:xfrm>
          <a:off x="4476750" y="78867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114300</xdr:colOff>
      <xdr:row>30</xdr:row>
      <xdr:rowOff>19050</xdr:rowOff>
    </xdr:from>
    <xdr:ext cx="76200" cy="257175"/>
    <xdr:sp fLocksText="0">
      <xdr:nvSpPr>
        <xdr:cNvPr id="8" name="Text Box 1"/>
        <xdr:cNvSpPr txBox="1">
          <a:spLocks noChangeArrowheads="1"/>
        </xdr:cNvSpPr>
      </xdr:nvSpPr>
      <xdr:spPr>
        <a:xfrm>
          <a:off x="5905500" y="7391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zoomScalePageLayoutView="0" workbookViewId="0" topLeftCell="A1">
      <selection activeCell="B18" sqref="B18"/>
    </sheetView>
  </sheetViews>
  <sheetFormatPr defaultColWidth="10.00390625" defaultRowHeight="12.75"/>
  <cols>
    <col min="1" max="1" width="27.140625" style="16" customWidth="1"/>
    <col min="2" max="2" width="25.421875" style="16" customWidth="1"/>
    <col min="3" max="3" width="8.7109375" style="10" customWidth="1"/>
    <col min="4" max="4" width="4.140625" style="13" customWidth="1"/>
    <col min="5" max="5" width="8.57421875" style="31" customWidth="1"/>
    <col min="6" max="6" width="8.7109375" style="12" customWidth="1"/>
    <col min="7" max="7" width="4.140625" style="13" customWidth="1"/>
    <col min="8" max="8" width="8.7109375" style="31" customWidth="1"/>
    <col min="9" max="9" width="8.7109375" style="12" customWidth="1"/>
    <col min="10" max="10" width="3.8515625" style="13" customWidth="1"/>
    <col min="11" max="11" width="8.00390625" style="31" bestFit="1" customWidth="1"/>
    <col min="12" max="12" width="8.7109375" style="12" customWidth="1"/>
    <col min="13" max="13" width="3.8515625" style="13" customWidth="1"/>
    <col min="14" max="14" width="8.00390625" style="33" bestFit="1" customWidth="1"/>
    <col min="15" max="15" width="5.8515625" style="19" customWidth="1"/>
    <col min="16" max="16" width="9.7109375" style="22" customWidth="1"/>
    <col min="17" max="17" width="6.140625" style="22" customWidth="1"/>
    <col min="18" max="18" width="10.7109375" style="36" customWidth="1"/>
    <col min="19" max="16384" width="10.00390625" style="1" customWidth="1"/>
  </cols>
  <sheetData>
    <row r="1" spans="1:18" s="6" customFormat="1" ht="15.7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8"/>
      <c r="N1" s="32"/>
      <c r="O1" s="17"/>
      <c r="P1" s="20"/>
      <c r="Q1" s="20"/>
      <c r="R1" s="34"/>
    </row>
    <row r="2" spans="1:18" s="3" customFormat="1" ht="18.75" customHeight="1" thickBot="1">
      <c r="A2" s="9"/>
      <c r="B2" s="9"/>
      <c r="C2" s="10"/>
      <c r="D2" s="11"/>
      <c r="E2" s="29"/>
      <c r="F2" s="11"/>
      <c r="G2" s="11"/>
      <c r="H2" s="29"/>
      <c r="I2" s="12"/>
      <c r="J2" s="13"/>
      <c r="K2" s="31"/>
      <c r="L2" s="12"/>
      <c r="M2" s="13"/>
      <c r="N2" s="33"/>
      <c r="O2" s="18"/>
      <c r="P2" s="21"/>
      <c r="Q2" s="21"/>
      <c r="R2" s="35"/>
    </row>
    <row r="3" spans="1:19" s="2" customFormat="1" ht="19.5" customHeight="1" thickTop="1">
      <c r="A3" s="14" t="s">
        <v>0</v>
      </c>
      <c r="B3" s="14" t="s">
        <v>6</v>
      </c>
      <c r="C3" s="23" t="s">
        <v>5</v>
      </c>
      <c r="D3" s="15" t="s">
        <v>1</v>
      </c>
      <c r="E3" s="30" t="s">
        <v>2</v>
      </c>
      <c r="F3" s="37" t="s">
        <v>13</v>
      </c>
      <c r="G3" s="38" t="s">
        <v>1</v>
      </c>
      <c r="H3" s="39" t="s">
        <v>3</v>
      </c>
      <c r="I3" s="5" t="s">
        <v>15</v>
      </c>
      <c r="J3" s="15" t="s">
        <v>1</v>
      </c>
      <c r="K3" s="30" t="s">
        <v>4</v>
      </c>
      <c r="L3" s="57" t="s">
        <v>36</v>
      </c>
      <c r="M3" s="58" t="s">
        <v>1</v>
      </c>
      <c r="N3" s="59" t="s">
        <v>12</v>
      </c>
      <c r="O3" s="24" t="s">
        <v>37</v>
      </c>
      <c r="P3" s="25" t="s">
        <v>10</v>
      </c>
      <c r="Q3" s="43" t="s">
        <v>38</v>
      </c>
      <c r="R3" s="47" t="s">
        <v>10</v>
      </c>
      <c r="S3" s="44" t="s">
        <v>1</v>
      </c>
    </row>
    <row r="4" spans="1:19" s="2" customFormat="1" ht="19.5" customHeight="1">
      <c r="A4" s="14"/>
      <c r="B4" s="14"/>
      <c r="C4" s="7"/>
      <c r="D4" s="15"/>
      <c r="E4" s="30"/>
      <c r="F4" s="37"/>
      <c r="G4" s="38"/>
      <c r="H4" s="39"/>
      <c r="I4" s="5"/>
      <c r="J4" s="15"/>
      <c r="K4" s="30"/>
      <c r="L4" s="57"/>
      <c r="M4" s="58"/>
      <c r="N4" s="59"/>
      <c r="O4" s="61" t="s">
        <v>14</v>
      </c>
      <c r="P4" s="62"/>
      <c r="Q4" s="63" t="s">
        <v>11</v>
      </c>
      <c r="R4" s="64"/>
      <c r="S4" s="65"/>
    </row>
    <row r="5" spans="1:25" s="4" customFormat="1" ht="19.5" customHeight="1">
      <c r="A5" s="48" t="s">
        <v>23</v>
      </c>
      <c r="B5" s="48" t="s">
        <v>51</v>
      </c>
      <c r="C5" s="49">
        <v>508.175</v>
      </c>
      <c r="D5" s="15">
        <v>2</v>
      </c>
      <c r="E5" s="50">
        <f aca="true" t="shared" si="0" ref="E5:E34">C5/100-D5</f>
        <v>3.0817500000000004</v>
      </c>
      <c r="F5" s="40">
        <v>486.205</v>
      </c>
      <c r="G5" s="38">
        <v>4</v>
      </c>
      <c r="H5" s="51">
        <f aca="true" t="shared" si="1" ref="H5:H32">F5/100-G5</f>
        <v>0.86205</v>
      </c>
      <c r="I5" s="55">
        <v>498.49</v>
      </c>
      <c r="J5" s="15">
        <v>4</v>
      </c>
      <c r="K5" s="56">
        <f aca="true" t="shared" si="2" ref="K5:K34">I5/100-J5</f>
        <v>0.9848999999999997</v>
      </c>
      <c r="L5" s="28"/>
      <c r="M5" s="27">
        <v>50</v>
      </c>
      <c r="N5" s="52">
        <f aca="true" t="shared" si="3" ref="N5:N34">L5/100-M5</f>
        <v>-50</v>
      </c>
      <c r="O5" s="26">
        <f aca="true" t="shared" si="4" ref="O5:O34">D5+G5+J5+M5</f>
        <v>60</v>
      </c>
      <c r="P5" s="53">
        <f aca="true" t="shared" si="5" ref="P5:P34">E5+H5+K5+N5</f>
        <v>-45.0713</v>
      </c>
      <c r="Q5" s="45">
        <f aca="true" t="shared" si="6" ref="Q5:Q34">D5+J5+G5+M5-MAX(D5,G5,J5,M5)</f>
        <v>10</v>
      </c>
      <c r="R5" s="54">
        <f aca="true" t="shared" si="7" ref="R5:R34">E5+H5+K5+N5-MIN(E5,H5,K5,N5)</f>
        <v>4.928699999999999</v>
      </c>
      <c r="S5" s="46">
        <v>1</v>
      </c>
      <c r="X5" s="1"/>
      <c r="Y5" s="1"/>
    </row>
    <row r="6" spans="1:23" s="4" customFormat="1" ht="19.5" customHeight="1">
      <c r="A6" s="48" t="s">
        <v>17</v>
      </c>
      <c r="B6" s="48" t="s">
        <v>51</v>
      </c>
      <c r="C6" s="49">
        <v>494.645</v>
      </c>
      <c r="D6" s="15">
        <v>4</v>
      </c>
      <c r="E6" s="50">
        <f t="shared" si="0"/>
        <v>0.9464499999999996</v>
      </c>
      <c r="F6" s="40">
        <v>490.665</v>
      </c>
      <c r="G6" s="38">
        <v>2</v>
      </c>
      <c r="H6" s="51">
        <f t="shared" si="1"/>
        <v>2.90665</v>
      </c>
      <c r="I6" s="55">
        <v>495.595</v>
      </c>
      <c r="J6" s="15">
        <v>6</v>
      </c>
      <c r="K6" s="56">
        <f t="shared" si="2"/>
        <v>-1.0440499999999995</v>
      </c>
      <c r="L6" s="28"/>
      <c r="M6" s="27">
        <v>50</v>
      </c>
      <c r="N6" s="52">
        <f t="shared" si="3"/>
        <v>-50</v>
      </c>
      <c r="O6" s="26">
        <f t="shared" si="4"/>
        <v>62</v>
      </c>
      <c r="P6" s="53">
        <f t="shared" si="5"/>
        <v>-47.19095</v>
      </c>
      <c r="Q6" s="45">
        <f t="shared" si="6"/>
        <v>12</v>
      </c>
      <c r="R6" s="54">
        <f t="shared" si="7"/>
        <v>2.809049999999999</v>
      </c>
      <c r="S6" s="46">
        <v>2</v>
      </c>
      <c r="U6" s="1"/>
      <c r="V6" s="1"/>
      <c r="W6" s="1"/>
    </row>
    <row r="7" spans="1:19" ht="19.5" customHeight="1">
      <c r="A7" s="48" t="s">
        <v>29</v>
      </c>
      <c r="B7" s="48" t="s">
        <v>16</v>
      </c>
      <c r="C7" s="49">
        <v>504.415</v>
      </c>
      <c r="D7" s="15">
        <v>3</v>
      </c>
      <c r="E7" s="50">
        <f t="shared" si="0"/>
        <v>2.04415</v>
      </c>
      <c r="F7" s="40">
        <v>472.53</v>
      </c>
      <c r="G7" s="38">
        <v>7</v>
      </c>
      <c r="H7" s="51">
        <f t="shared" si="1"/>
        <v>-2.2747</v>
      </c>
      <c r="I7" s="55">
        <v>499.37</v>
      </c>
      <c r="J7" s="15">
        <v>3</v>
      </c>
      <c r="K7" s="56">
        <f t="shared" si="2"/>
        <v>1.9937000000000005</v>
      </c>
      <c r="L7" s="28"/>
      <c r="M7" s="27">
        <v>50</v>
      </c>
      <c r="N7" s="52">
        <f t="shared" si="3"/>
        <v>-50</v>
      </c>
      <c r="O7" s="26">
        <f t="shared" si="4"/>
        <v>63</v>
      </c>
      <c r="P7" s="53">
        <f t="shared" si="5"/>
        <v>-48.23685</v>
      </c>
      <c r="Q7" s="45">
        <f t="shared" si="6"/>
        <v>13</v>
      </c>
      <c r="R7" s="54">
        <f t="shared" si="7"/>
        <v>1.763150000000003</v>
      </c>
      <c r="S7" s="46">
        <v>3</v>
      </c>
    </row>
    <row r="8" spans="1:25" s="4" customFormat="1" ht="19.5" customHeight="1">
      <c r="A8" s="48" t="s">
        <v>33</v>
      </c>
      <c r="B8" s="48" t="s">
        <v>9</v>
      </c>
      <c r="C8" s="49">
        <v>488.205</v>
      </c>
      <c r="D8" s="15">
        <v>7</v>
      </c>
      <c r="E8" s="50">
        <f t="shared" si="0"/>
        <v>-2.1179500000000004</v>
      </c>
      <c r="F8" s="40">
        <v>480.58</v>
      </c>
      <c r="G8" s="38">
        <v>5</v>
      </c>
      <c r="H8" s="51">
        <f t="shared" si="1"/>
        <v>-0.19420000000000037</v>
      </c>
      <c r="I8" s="55">
        <v>505.52</v>
      </c>
      <c r="J8" s="15">
        <v>1</v>
      </c>
      <c r="K8" s="56">
        <f t="shared" si="2"/>
        <v>4.0552</v>
      </c>
      <c r="L8" s="28"/>
      <c r="M8" s="27">
        <v>50</v>
      </c>
      <c r="N8" s="52">
        <f t="shared" si="3"/>
        <v>-50</v>
      </c>
      <c r="O8" s="26">
        <f t="shared" si="4"/>
        <v>63</v>
      </c>
      <c r="P8" s="53">
        <f t="shared" si="5"/>
        <v>-48.25695</v>
      </c>
      <c r="Q8" s="45">
        <f t="shared" si="6"/>
        <v>13</v>
      </c>
      <c r="R8" s="54">
        <f t="shared" si="7"/>
        <v>1.7430499999999967</v>
      </c>
      <c r="S8" s="46">
        <v>4</v>
      </c>
      <c r="T8" s="1"/>
      <c r="U8" s="1"/>
      <c r="V8" s="1"/>
      <c r="W8" s="1"/>
      <c r="X8" s="1"/>
      <c r="Y8" s="1"/>
    </row>
    <row r="9" spans="1:25" ht="19.5" customHeight="1">
      <c r="A9" s="48" t="s">
        <v>27</v>
      </c>
      <c r="B9" s="48" t="s">
        <v>39</v>
      </c>
      <c r="C9" s="49">
        <v>493.74</v>
      </c>
      <c r="D9" s="15">
        <v>5</v>
      </c>
      <c r="E9" s="50">
        <f t="shared" si="0"/>
        <v>-0.06259999999999977</v>
      </c>
      <c r="F9" s="40">
        <v>475.31</v>
      </c>
      <c r="G9" s="38">
        <v>6</v>
      </c>
      <c r="H9" s="51">
        <f t="shared" si="1"/>
        <v>-1.2469000000000001</v>
      </c>
      <c r="I9" s="55">
        <v>503.39</v>
      </c>
      <c r="J9" s="15">
        <v>2</v>
      </c>
      <c r="K9" s="56">
        <f t="shared" si="2"/>
        <v>3.0339</v>
      </c>
      <c r="L9" s="28"/>
      <c r="M9" s="27">
        <v>50</v>
      </c>
      <c r="N9" s="52">
        <f t="shared" si="3"/>
        <v>-50</v>
      </c>
      <c r="O9" s="26">
        <f t="shared" si="4"/>
        <v>63</v>
      </c>
      <c r="P9" s="53">
        <f t="shared" si="5"/>
        <v>-48.2756</v>
      </c>
      <c r="Q9" s="45">
        <f t="shared" si="6"/>
        <v>13</v>
      </c>
      <c r="R9" s="54">
        <f t="shared" si="7"/>
        <v>1.7244000000000028</v>
      </c>
      <c r="S9" s="46">
        <v>5</v>
      </c>
      <c r="T9" s="4"/>
      <c r="U9" s="4"/>
      <c r="V9" s="4"/>
      <c r="W9" s="4"/>
      <c r="X9" s="4"/>
      <c r="Y9" s="4"/>
    </row>
    <row r="10" spans="1:25" ht="19.5" customHeight="1">
      <c r="A10" s="48" t="s">
        <v>28</v>
      </c>
      <c r="B10" s="48" t="s">
        <v>7</v>
      </c>
      <c r="C10" s="49">
        <v>522.33</v>
      </c>
      <c r="D10" s="15">
        <v>1</v>
      </c>
      <c r="E10" s="50">
        <f t="shared" si="0"/>
        <v>4.2233</v>
      </c>
      <c r="F10" s="40">
        <v>486.645</v>
      </c>
      <c r="G10" s="38">
        <v>3</v>
      </c>
      <c r="H10" s="51">
        <f t="shared" si="1"/>
        <v>1.8664499999999995</v>
      </c>
      <c r="I10" s="55">
        <v>472.695</v>
      </c>
      <c r="J10" s="15">
        <v>13</v>
      </c>
      <c r="K10" s="56">
        <f t="shared" si="2"/>
        <v>-8.273050000000001</v>
      </c>
      <c r="L10" s="28"/>
      <c r="M10" s="27">
        <v>50</v>
      </c>
      <c r="N10" s="52">
        <f t="shared" si="3"/>
        <v>-50</v>
      </c>
      <c r="O10" s="26">
        <f t="shared" si="4"/>
        <v>67</v>
      </c>
      <c r="P10" s="53">
        <f t="shared" si="5"/>
        <v>-52.1833</v>
      </c>
      <c r="Q10" s="45">
        <f t="shared" si="6"/>
        <v>17</v>
      </c>
      <c r="R10" s="54">
        <f t="shared" si="7"/>
        <v>-2.1833000000000027</v>
      </c>
      <c r="S10" s="46">
        <v>6</v>
      </c>
      <c r="U10" s="4"/>
      <c r="V10" s="4"/>
      <c r="W10" s="4"/>
      <c r="X10" s="4"/>
      <c r="Y10" s="4"/>
    </row>
    <row r="11" spans="1:19" ht="19.5" customHeight="1">
      <c r="A11" s="48" t="s">
        <v>25</v>
      </c>
      <c r="B11" s="48" t="s">
        <v>49</v>
      </c>
      <c r="C11" s="49">
        <v>483.985</v>
      </c>
      <c r="D11" s="15">
        <v>8</v>
      </c>
      <c r="E11" s="50">
        <f t="shared" si="0"/>
        <v>-3.16015</v>
      </c>
      <c r="F11" s="41">
        <v>492.095</v>
      </c>
      <c r="G11" s="38">
        <v>1</v>
      </c>
      <c r="H11" s="51">
        <f t="shared" si="1"/>
        <v>3.9209500000000004</v>
      </c>
      <c r="I11" s="55">
        <v>491.36</v>
      </c>
      <c r="J11" s="15">
        <v>8</v>
      </c>
      <c r="K11" s="56">
        <f t="shared" si="2"/>
        <v>-3.0864000000000003</v>
      </c>
      <c r="L11" s="28"/>
      <c r="M11" s="27">
        <v>50</v>
      </c>
      <c r="N11" s="52">
        <f t="shared" si="3"/>
        <v>-50</v>
      </c>
      <c r="O11" s="26">
        <f t="shared" si="4"/>
        <v>67</v>
      </c>
      <c r="P11" s="53">
        <f t="shared" si="5"/>
        <v>-52.3256</v>
      </c>
      <c r="Q11" s="45">
        <f t="shared" si="6"/>
        <v>17</v>
      </c>
      <c r="R11" s="54">
        <f t="shared" si="7"/>
        <v>-2.3256000000000014</v>
      </c>
      <c r="S11" s="46">
        <v>7</v>
      </c>
    </row>
    <row r="12" spans="1:19" ht="19.5" customHeight="1">
      <c r="A12" s="48" t="s">
        <v>24</v>
      </c>
      <c r="B12" s="48" t="s">
        <v>39</v>
      </c>
      <c r="C12" s="49">
        <v>475.675</v>
      </c>
      <c r="D12" s="15">
        <v>10</v>
      </c>
      <c r="E12" s="50">
        <f t="shared" si="0"/>
        <v>-5.24325</v>
      </c>
      <c r="F12" s="40">
        <v>463.13</v>
      </c>
      <c r="G12" s="38">
        <v>11</v>
      </c>
      <c r="H12" s="51">
        <f t="shared" si="1"/>
        <v>-6.3687000000000005</v>
      </c>
      <c r="I12" s="55">
        <v>496.27</v>
      </c>
      <c r="J12" s="15">
        <v>5</v>
      </c>
      <c r="K12" s="56">
        <f t="shared" si="2"/>
        <v>-0.03730000000000011</v>
      </c>
      <c r="L12" s="28"/>
      <c r="M12" s="27">
        <v>50</v>
      </c>
      <c r="N12" s="52">
        <f t="shared" si="3"/>
        <v>-50</v>
      </c>
      <c r="O12" s="26">
        <f t="shared" si="4"/>
        <v>76</v>
      </c>
      <c r="P12" s="53">
        <f t="shared" si="5"/>
        <v>-61.64925</v>
      </c>
      <c r="Q12" s="45">
        <f t="shared" si="6"/>
        <v>26</v>
      </c>
      <c r="R12" s="54">
        <f t="shared" si="7"/>
        <v>-11.649250000000002</v>
      </c>
      <c r="S12" s="46">
        <v>8</v>
      </c>
    </row>
    <row r="13" spans="1:19" ht="19.5" customHeight="1">
      <c r="A13" s="48" t="s">
        <v>18</v>
      </c>
      <c r="B13" s="48" t="s">
        <v>8</v>
      </c>
      <c r="C13" s="49">
        <v>472.655</v>
      </c>
      <c r="D13" s="15">
        <v>12</v>
      </c>
      <c r="E13" s="50">
        <f t="shared" si="0"/>
        <v>-7.27345</v>
      </c>
      <c r="F13" s="40">
        <v>469.46</v>
      </c>
      <c r="G13" s="38">
        <v>8</v>
      </c>
      <c r="H13" s="51">
        <f t="shared" si="1"/>
        <v>-3.3054000000000006</v>
      </c>
      <c r="I13" s="55">
        <v>492.54</v>
      </c>
      <c r="J13" s="15">
        <v>7</v>
      </c>
      <c r="K13" s="56">
        <f t="shared" si="2"/>
        <v>-2.0746</v>
      </c>
      <c r="L13" s="28"/>
      <c r="M13" s="27">
        <v>50</v>
      </c>
      <c r="N13" s="52">
        <f t="shared" si="3"/>
        <v>-50</v>
      </c>
      <c r="O13" s="26">
        <f t="shared" si="4"/>
        <v>77</v>
      </c>
      <c r="P13" s="53">
        <f t="shared" si="5"/>
        <v>-62.65345</v>
      </c>
      <c r="Q13" s="45">
        <f t="shared" si="6"/>
        <v>27</v>
      </c>
      <c r="R13" s="54">
        <f t="shared" si="7"/>
        <v>-12.65345</v>
      </c>
      <c r="S13" s="46">
        <v>9</v>
      </c>
    </row>
    <row r="14" spans="1:19" ht="19.5" customHeight="1">
      <c r="A14" s="48" t="s">
        <v>34</v>
      </c>
      <c r="B14" s="48" t="s">
        <v>50</v>
      </c>
      <c r="C14" s="49">
        <v>493.68</v>
      </c>
      <c r="D14" s="15">
        <v>6</v>
      </c>
      <c r="E14" s="50">
        <f t="shared" si="0"/>
        <v>-1.0632000000000001</v>
      </c>
      <c r="F14" s="41">
        <v>463.135</v>
      </c>
      <c r="G14" s="38">
        <v>10</v>
      </c>
      <c r="H14" s="51">
        <f t="shared" si="1"/>
        <v>-5.36865</v>
      </c>
      <c r="I14" s="55">
        <v>473.68</v>
      </c>
      <c r="J14" s="15">
        <v>11</v>
      </c>
      <c r="K14" s="56">
        <f t="shared" si="2"/>
        <v>-6.2632</v>
      </c>
      <c r="L14" s="28"/>
      <c r="M14" s="27">
        <v>50</v>
      </c>
      <c r="N14" s="52">
        <f t="shared" si="3"/>
        <v>-50</v>
      </c>
      <c r="O14" s="26">
        <f t="shared" si="4"/>
        <v>77</v>
      </c>
      <c r="P14" s="53">
        <f t="shared" si="5"/>
        <v>-62.69505</v>
      </c>
      <c r="Q14" s="45">
        <f t="shared" si="6"/>
        <v>27</v>
      </c>
      <c r="R14" s="54">
        <f t="shared" si="7"/>
        <v>-12.695050000000002</v>
      </c>
      <c r="S14" s="46">
        <v>10</v>
      </c>
    </row>
    <row r="15" spans="1:19" ht="19.5" customHeight="1">
      <c r="A15" s="48" t="s">
        <v>20</v>
      </c>
      <c r="B15" s="48" t="s">
        <v>39</v>
      </c>
      <c r="C15" s="49">
        <v>479.15</v>
      </c>
      <c r="D15" s="15">
        <v>9</v>
      </c>
      <c r="E15" s="50">
        <f t="shared" si="0"/>
        <v>-4.2085</v>
      </c>
      <c r="F15" s="41">
        <v>455.51</v>
      </c>
      <c r="G15" s="38">
        <v>12</v>
      </c>
      <c r="H15" s="51">
        <f t="shared" si="1"/>
        <v>-7.4449000000000005</v>
      </c>
      <c r="I15" s="55">
        <v>488.66</v>
      </c>
      <c r="J15" s="15">
        <v>9</v>
      </c>
      <c r="K15" s="56">
        <f t="shared" si="2"/>
        <v>-4.1133999999999995</v>
      </c>
      <c r="L15" s="28"/>
      <c r="M15" s="27">
        <v>50</v>
      </c>
      <c r="N15" s="52">
        <f t="shared" si="3"/>
        <v>-50</v>
      </c>
      <c r="O15" s="26">
        <f t="shared" si="4"/>
        <v>80</v>
      </c>
      <c r="P15" s="53">
        <f t="shared" si="5"/>
        <v>-65.7668</v>
      </c>
      <c r="Q15" s="45">
        <f t="shared" si="6"/>
        <v>30</v>
      </c>
      <c r="R15" s="54">
        <f t="shared" si="7"/>
        <v>-15.766800000000003</v>
      </c>
      <c r="S15" s="46">
        <v>11</v>
      </c>
    </row>
    <row r="16" spans="1:19" ht="19.5" customHeight="1">
      <c r="A16" s="48" t="s">
        <v>30</v>
      </c>
      <c r="B16" s="48" t="s">
        <v>16</v>
      </c>
      <c r="C16" s="49">
        <v>464.12</v>
      </c>
      <c r="D16" s="15">
        <v>14</v>
      </c>
      <c r="E16" s="50">
        <f t="shared" si="0"/>
        <v>-9.358799999999999</v>
      </c>
      <c r="F16" s="42">
        <v>468.475</v>
      </c>
      <c r="G16" s="38">
        <v>9</v>
      </c>
      <c r="H16" s="51">
        <f t="shared" si="1"/>
        <v>-4.31525</v>
      </c>
      <c r="I16" s="55">
        <v>479.425</v>
      </c>
      <c r="J16" s="15">
        <v>10</v>
      </c>
      <c r="K16" s="56">
        <f t="shared" si="2"/>
        <v>-5.20575</v>
      </c>
      <c r="L16" s="28"/>
      <c r="M16" s="27">
        <v>50</v>
      </c>
      <c r="N16" s="52">
        <f t="shared" si="3"/>
        <v>-50</v>
      </c>
      <c r="O16" s="26">
        <f t="shared" si="4"/>
        <v>83</v>
      </c>
      <c r="P16" s="53">
        <f t="shared" si="5"/>
        <v>-68.87979999999999</v>
      </c>
      <c r="Q16" s="45">
        <f t="shared" si="6"/>
        <v>33</v>
      </c>
      <c r="R16" s="54">
        <f t="shared" si="7"/>
        <v>-18.87979999999999</v>
      </c>
      <c r="S16" s="46">
        <v>12</v>
      </c>
    </row>
    <row r="17" spans="1:19" ht="19.5" customHeight="1">
      <c r="A17" s="48" t="s">
        <v>31</v>
      </c>
      <c r="B17" s="48" t="s">
        <v>22</v>
      </c>
      <c r="C17" s="49">
        <v>451.89</v>
      </c>
      <c r="D17" s="15">
        <v>17</v>
      </c>
      <c r="E17" s="50">
        <f t="shared" si="0"/>
        <v>-12.481100000000001</v>
      </c>
      <c r="F17" s="40">
        <v>437.34</v>
      </c>
      <c r="G17" s="38">
        <v>19</v>
      </c>
      <c r="H17" s="51">
        <f t="shared" si="1"/>
        <v>-14.6266</v>
      </c>
      <c r="I17" s="55">
        <v>439.37</v>
      </c>
      <c r="J17" s="15">
        <v>18</v>
      </c>
      <c r="K17" s="56">
        <f t="shared" si="2"/>
        <v>-13.606300000000001</v>
      </c>
      <c r="L17" s="28"/>
      <c r="M17" s="27">
        <v>50</v>
      </c>
      <c r="N17" s="52">
        <f t="shared" si="3"/>
        <v>-50</v>
      </c>
      <c r="O17" s="26">
        <f t="shared" si="4"/>
        <v>104</v>
      </c>
      <c r="P17" s="53">
        <f t="shared" si="5"/>
        <v>-90.714</v>
      </c>
      <c r="Q17" s="45">
        <f t="shared" si="6"/>
        <v>54</v>
      </c>
      <c r="R17" s="54">
        <f t="shared" si="7"/>
        <v>-40.714</v>
      </c>
      <c r="S17" s="46">
        <v>13</v>
      </c>
    </row>
    <row r="18" spans="1:19" ht="19.5" customHeight="1">
      <c r="A18" s="48" t="s">
        <v>59</v>
      </c>
      <c r="B18" s="48" t="s">
        <v>60</v>
      </c>
      <c r="C18" s="49">
        <v>425.49</v>
      </c>
      <c r="D18" s="15">
        <v>24</v>
      </c>
      <c r="E18" s="50">
        <f t="shared" si="0"/>
        <v>-19.7451</v>
      </c>
      <c r="F18" s="40">
        <v>451.64</v>
      </c>
      <c r="G18" s="38">
        <v>14</v>
      </c>
      <c r="H18" s="51">
        <f t="shared" si="1"/>
        <v>-9.4836</v>
      </c>
      <c r="I18" s="55">
        <v>357.54</v>
      </c>
      <c r="J18" s="15">
        <v>22</v>
      </c>
      <c r="K18" s="56">
        <f t="shared" si="2"/>
        <v>-18.424599999999998</v>
      </c>
      <c r="L18" s="28"/>
      <c r="M18" s="27">
        <v>50</v>
      </c>
      <c r="N18" s="52">
        <f t="shared" si="3"/>
        <v>-50</v>
      </c>
      <c r="O18" s="26">
        <f t="shared" si="4"/>
        <v>110</v>
      </c>
      <c r="P18" s="53">
        <f t="shared" si="5"/>
        <v>-97.6533</v>
      </c>
      <c r="Q18" s="45">
        <f t="shared" si="6"/>
        <v>60</v>
      </c>
      <c r="R18" s="54">
        <f t="shared" si="7"/>
        <v>-47.6533</v>
      </c>
      <c r="S18" s="46">
        <v>14</v>
      </c>
    </row>
    <row r="19" spans="1:23" ht="19.5" customHeight="1">
      <c r="A19" s="48" t="s">
        <v>58</v>
      </c>
      <c r="B19" s="48" t="s">
        <v>50</v>
      </c>
      <c r="C19" s="49">
        <v>437.14</v>
      </c>
      <c r="D19" s="15">
        <v>21</v>
      </c>
      <c r="E19" s="50">
        <f t="shared" si="0"/>
        <v>-16.6286</v>
      </c>
      <c r="F19" s="40">
        <v>401.865</v>
      </c>
      <c r="G19" s="38">
        <v>25</v>
      </c>
      <c r="H19" s="51">
        <f t="shared" si="1"/>
        <v>-20.98135</v>
      </c>
      <c r="I19" s="55">
        <v>442.805</v>
      </c>
      <c r="J19" s="15">
        <v>17</v>
      </c>
      <c r="K19" s="56">
        <f t="shared" si="2"/>
        <v>-12.571950000000001</v>
      </c>
      <c r="L19" s="28"/>
      <c r="M19" s="27">
        <v>50</v>
      </c>
      <c r="N19" s="52">
        <f t="shared" si="3"/>
        <v>-50</v>
      </c>
      <c r="O19" s="26">
        <f t="shared" si="4"/>
        <v>113</v>
      </c>
      <c r="P19" s="53">
        <f t="shared" si="5"/>
        <v>-100.1819</v>
      </c>
      <c r="Q19" s="45">
        <f t="shared" si="6"/>
        <v>63</v>
      </c>
      <c r="R19" s="54">
        <f t="shared" si="7"/>
        <v>-50.1819</v>
      </c>
      <c r="S19" s="46">
        <v>15</v>
      </c>
      <c r="T19" s="4"/>
      <c r="U19" s="4"/>
      <c r="V19" s="4"/>
      <c r="W19" s="4"/>
    </row>
    <row r="20" spans="1:19" ht="19.5" customHeight="1">
      <c r="A20" s="48" t="s">
        <v>61</v>
      </c>
      <c r="B20" s="48" t="s">
        <v>62</v>
      </c>
      <c r="C20" s="49">
        <v>357.6</v>
      </c>
      <c r="D20" s="15">
        <v>26</v>
      </c>
      <c r="E20" s="50">
        <f t="shared" si="0"/>
        <v>-22.424</v>
      </c>
      <c r="F20" s="40">
        <v>422.31</v>
      </c>
      <c r="G20" s="38">
        <v>22</v>
      </c>
      <c r="H20" s="51">
        <f t="shared" si="1"/>
        <v>-17.7769</v>
      </c>
      <c r="I20" s="55">
        <v>450.29</v>
      </c>
      <c r="J20" s="15">
        <v>15</v>
      </c>
      <c r="K20" s="56">
        <f t="shared" si="2"/>
        <v>-10.4971</v>
      </c>
      <c r="L20" s="28"/>
      <c r="M20" s="27">
        <v>50</v>
      </c>
      <c r="N20" s="52">
        <f t="shared" si="3"/>
        <v>-50</v>
      </c>
      <c r="O20" s="26">
        <f t="shared" si="4"/>
        <v>113</v>
      </c>
      <c r="P20" s="53">
        <f t="shared" si="5"/>
        <v>-100.69800000000001</v>
      </c>
      <c r="Q20" s="45">
        <f t="shared" si="6"/>
        <v>63</v>
      </c>
      <c r="R20" s="54">
        <f t="shared" si="7"/>
        <v>-50.69800000000001</v>
      </c>
      <c r="S20" s="46">
        <v>16</v>
      </c>
    </row>
    <row r="21" spans="1:19" ht="19.5" customHeight="1">
      <c r="A21" s="48" t="s">
        <v>32</v>
      </c>
      <c r="B21" s="48" t="s">
        <v>41</v>
      </c>
      <c r="C21" s="49">
        <v>431.485</v>
      </c>
      <c r="D21" s="15">
        <v>22</v>
      </c>
      <c r="E21" s="50">
        <f t="shared" si="0"/>
        <v>-17.68515</v>
      </c>
      <c r="F21" s="40">
        <v>403.735</v>
      </c>
      <c r="G21" s="38">
        <v>24</v>
      </c>
      <c r="H21" s="51">
        <f t="shared" si="1"/>
        <v>-19.96265</v>
      </c>
      <c r="I21" s="55">
        <v>408.33</v>
      </c>
      <c r="J21" s="15">
        <v>21</v>
      </c>
      <c r="K21" s="56">
        <f t="shared" si="2"/>
        <v>-16.9167</v>
      </c>
      <c r="L21" s="28"/>
      <c r="M21" s="27">
        <v>50</v>
      </c>
      <c r="N21" s="52">
        <f t="shared" si="3"/>
        <v>-50</v>
      </c>
      <c r="O21" s="26">
        <f t="shared" si="4"/>
        <v>117</v>
      </c>
      <c r="P21" s="53">
        <f t="shared" si="5"/>
        <v>-104.56450000000001</v>
      </c>
      <c r="Q21" s="45">
        <f t="shared" si="6"/>
        <v>67</v>
      </c>
      <c r="R21" s="54">
        <f t="shared" si="7"/>
        <v>-54.56450000000001</v>
      </c>
      <c r="S21" s="46">
        <v>17</v>
      </c>
    </row>
    <row r="22" spans="1:19" ht="19.5" customHeight="1">
      <c r="A22" s="48" t="s">
        <v>67</v>
      </c>
      <c r="B22" s="48" t="s">
        <v>57</v>
      </c>
      <c r="C22" s="49">
        <v>374.495</v>
      </c>
      <c r="D22" s="15">
        <v>25</v>
      </c>
      <c r="E22" s="50">
        <f t="shared" si="0"/>
        <v>-21.25505</v>
      </c>
      <c r="F22" s="42">
        <v>392.875</v>
      </c>
      <c r="G22" s="38">
        <v>26</v>
      </c>
      <c r="H22" s="51">
        <f t="shared" si="1"/>
        <v>-22.07125</v>
      </c>
      <c r="I22" s="55">
        <v>437.525</v>
      </c>
      <c r="J22" s="15">
        <v>19</v>
      </c>
      <c r="K22" s="56">
        <f t="shared" si="2"/>
        <v>-14.62475</v>
      </c>
      <c r="L22" s="28"/>
      <c r="M22" s="27">
        <v>50</v>
      </c>
      <c r="N22" s="52">
        <f t="shared" si="3"/>
        <v>-50</v>
      </c>
      <c r="O22" s="26">
        <f t="shared" si="4"/>
        <v>120</v>
      </c>
      <c r="P22" s="53">
        <f t="shared" si="5"/>
        <v>-107.95105000000001</v>
      </c>
      <c r="Q22" s="45">
        <f t="shared" si="6"/>
        <v>70</v>
      </c>
      <c r="R22" s="54">
        <f t="shared" si="7"/>
        <v>-57.95105000000001</v>
      </c>
      <c r="S22" s="46">
        <v>18</v>
      </c>
    </row>
    <row r="23" spans="1:19" ht="19.5" customHeight="1">
      <c r="A23" s="48" t="s">
        <v>45</v>
      </c>
      <c r="B23" s="48" t="s">
        <v>46</v>
      </c>
      <c r="C23" s="49">
        <v>475.485</v>
      </c>
      <c r="D23" s="15">
        <v>11</v>
      </c>
      <c r="E23" s="50">
        <f t="shared" si="0"/>
        <v>-6.24515</v>
      </c>
      <c r="F23" s="40">
        <v>447.285</v>
      </c>
      <c r="G23" s="38">
        <v>16</v>
      </c>
      <c r="H23" s="51">
        <f t="shared" si="1"/>
        <v>-11.527149999999999</v>
      </c>
      <c r="I23" s="28"/>
      <c r="J23" s="27">
        <v>50</v>
      </c>
      <c r="K23" s="52">
        <f t="shared" si="2"/>
        <v>-50</v>
      </c>
      <c r="L23" s="28"/>
      <c r="M23" s="27">
        <v>50</v>
      </c>
      <c r="N23" s="52">
        <f t="shared" si="3"/>
        <v>-50</v>
      </c>
      <c r="O23" s="26">
        <f t="shared" si="4"/>
        <v>127</v>
      </c>
      <c r="P23" s="53">
        <f t="shared" si="5"/>
        <v>-117.7723</v>
      </c>
      <c r="Q23" s="45">
        <f t="shared" si="6"/>
        <v>77</v>
      </c>
      <c r="R23" s="54">
        <f t="shared" si="7"/>
        <v>-67.7723</v>
      </c>
      <c r="S23" s="46">
        <v>19</v>
      </c>
    </row>
    <row r="24" spans="1:19" ht="19.5" customHeight="1">
      <c r="A24" s="48" t="s">
        <v>43</v>
      </c>
      <c r="B24" s="48" t="s">
        <v>44</v>
      </c>
      <c r="C24" s="49">
        <v>455.36</v>
      </c>
      <c r="D24" s="15">
        <v>16</v>
      </c>
      <c r="E24" s="50">
        <f t="shared" si="0"/>
        <v>-11.4464</v>
      </c>
      <c r="F24" s="40">
        <v>454.24</v>
      </c>
      <c r="G24" s="38">
        <v>13</v>
      </c>
      <c r="H24" s="51">
        <f t="shared" si="1"/>
        <v>-8.4576</v>
      </c>
      <c r="I24" s="28"/>
      <c r="J24" s="27">
        <v>50</v>
      </c>
      <c r="K24" s="52">
        <f t="shared" si="2"/>
        <v>-50</v>
      </c>
      <c r="L24" s="28"/>
      <c r="M24" s="27">
        <v>50</v>
      </c>
      <c r="N24" s="52">
        <f t="shared" si="3"/>
        <v>-50</v>
      </c>
      <c r="O24" s="26">
        <f t="shared" si="4"/>
        <v>129</v>
      </c>
      <c r="P24" s="53">
        <f t="shared" si="5"/>
        <v>-119.904</v>
      </c>
      <c r="Q24" s="45">
        <f t="shared" si="6"/>
        <v>79</v>
      </c>
      <c r="R24" s="54">
        <f t="shared" si="7"/>
        <v>-69.904</v>
      </c>
      <c r="S24" s="46">
        <v>20</v>
      </c>
    </row>
    <row r="25" spans="1:19" ht="19.5" customHeight="1">
      <c r="A25" s="48" t="s">
        <v>55</v>
      </c>
      <c r="B25" s="48" t="s">
        <v>56</v>
      </c>
      <c r="C25" s="49">
        <v>463.035</v>
      </c>
      <c r="D25" s="15">
        <v>15</v>
      </c>
      <c r="E25" s="50">
        <f t="shared" si="0"/>
        <v>-10.36965</v>
      </c>
      <c r="F25" s="40">
        <v>451.12</v>
      </c>
      <c r="G25" s="38">
        <v>15</v>
      </c>
      <c r="H25" s="51">
        <f t="shared" si="1"/>
        <v>-10.488800000000001</v>
      </c>
      <c r="I25" s="28"/>
      <c r="J25" s="27">
        <v>50</v>
      </c>
      <c r="K25" s="52">
        <f t="shared" si="2"/>
        <v>-50</v>
      </c>
      <c r="L25" s="28"/>
      <c r="M25" s="27">
        <v>50</v>
      </c>
      <c r="N25" s="52">
        <f t="shared" si="3"/>
        <v>-50</v>
      </c>
      <c r="O25" s="26">
        <f t="shared" si="4"/>
        <v>130</v>
      </c>
      <c r="P25" s="53">
        <f t="shared" si="5"/>
        <v>-120.85845</v>
      </c>
      <c r="Q25" s="45">
        <f t="shared" si="6"/>
        <v>80</v>
      </c>
      <c r="R25" s="54">
        <f t="shared" si="7"/>
        <v>-70.85845</v>
      </c>
      <c r="S25" s="46">
        <v>21</v>
      </c>
    </row>
    <row r="26" spans="1:19" ht="19.5" customHeight="1">
      <c r="A26" s="48" t="s">
        <v>63</v>
      </c>
      <c r="B26" s="48" t="s">
        <v>64</v>
      </c>
      <c r="C26" s="28"/>
      <c r="D26" s="27">
        <v>50</v>
      </c>
      <c r="E26" s="52">
        <f t="shared" si="0"/>
        <v>-50</v>
      </c>
      <c r="F26" s="40">
        <v>445.41</v>
      </c>
      <c r="G26" s="38">
        <v>17</v>
      </c>
      <c r="H26" s="51">
        <f t="shared" si="1"/>
        <v>-12.5459</v>
      </c>
      <c r="I26" s="55">
        <v>443.52</v>
      </c>
      <c r="J26" s="15">
        <v>16</v>
      </c>
      <c r="K26" s="56">
        <f t="shared" si="2"/>
        <v>-11.5648</v>
      </c>
      <c r="L26" s="28"/>
      <c r="M26" s="27">
        <v>50</v>
      </c>
      <c r="N26" s="52">
        <f t="shared" si="3"/>
        <v>-50</v>
      </c>
      <c r="O26" s="26">
        <f t="shared" si="4"/>
        <v>133</v>
      </c>
      <c r="P26" s="53">
        <f t="shared" si="5"/>
        <v>-124.11070000000001</v>
      </c>
      <c r="Q26" s="45">
        <f t="shared" si="6"/>
        <v>83</v>
      </c>
      <c r="R26" s="54">
        <f t="shared" si="7"/>
        <v>-74.11070000000001</v>
      </c>
      <c r="S26" s="46">
        <v>22</v>
      </c>
    </row>
    <row r="27" spans="1:19" ht="19.5" customHeight="1">
      <c r="A27" s="48" t="s">
        <v>26</v>
      </c>
      <c r="B27" s="48" t="s">
        <v>52</v>
      </c>
      <c r="C27" s="49">
        <v>468.505</v>
      </c>
      <c r="D27" s="15">
        <v>13</v>
      </c>
      <c r="E27" s="50">
        <f t="shared" si="0"/>
        <v>-8.31495</v>
      </c>
      <c r="F27" s="41">
        <v>429.95</v>
      </c>
      <c r="G27" s="38">
        <v>21</v>
      </c>
      <c r="H27" s="51">
        <f t="shared" si="1"/>
        <v>-16.700499999999998</v>
      </c>
      <c r="I27" s="28"/>
      <c r="J27" s="27">
        <v>50</v>
      </c>
      <c r="K27" s="52">
        <f t="shared" si="2"/>
        <v>-50</v>
      </c>
      <c r="L27" s="28"/>
      <c r="M27" s="27">
        <v>50</v>
      </c>
      <c r="N27" s="52">
        <f t="shared" si="3"/>
        <v>-50</v>
      </c>
      <c r="O27" s="26">
        <f t="shared" si="4"/>
        <v>134</v>
      </c>
      <c r="P27" s="53">
        <f t="shared" si="5"/>
        <v>-125.01545</v>
      </c>
      <c r="Q27" s="45">
        <f t="shared" si="6"/>
        <v>84</v>
      </c>
      <c r="R27" s="54">
        <f t="shared" si="7"/>
        <v>-75.01545</v>
      </c>
      <c r="S27" s="46">
        <v>23</v>
      </c>
    </row>
    <row r="28" spans="1:19" ht="19.5" customHeight="1">
      <c r="A28" s="48" t="s">
        <v>65</v>
      </c>
      <c r="B28" s="48" t="s">
        <v>42</v>
      </c>
      <c r="C28" s="28"/>
      <c r="D28" s="27">
        <v>50</v>
      </c>
      <c r="E28" s="52">
        <f t="shared" si="0"/>
        <v>-50</v>
      </c>
      <c r="F28" s="40">
        <v>430.62</v>
      </c>
      <c r="G28" s="38">
        <v>20</v>
      </c>
      <c r="H28" s="51">
        <f t="shared" si="1"/>
        <v>-15.6938</v>
      </c>
      <c r="I28" s="55">
        <v>466.78</v>
      </c>
      <c r="J28" s="15">
        <v>14</v>
      </c>
      <c r="K28" s="56">
        <f t="shared" si="2"/>
        <v>-9.3322</v>
      </c>
      <c r="L28" s="28"/>
      <c r="M28" s="27">
        <v>50</v>
      </c>
      <c r="N28" s="52">
        <f t="shared" si="3"/>
        <v>-50</v>
      </c>
      <c r="O28" s="26">
        <f t="shared" si="4"/>
        <v>134</v>
      </c>
      <c r="P28" s="53">
        <f t="shared" si="5"/>
        <v>-125.026</v>
      </c>
      <c r="Q28" s="45">
        <f t="shared" si="6"/>
        <v>84</v>
      </c>
      <c r="R28" s="54">
        <f t="shared" si="7"/>
        <v>-75.026</v>
      </c>
      <c r="S28" s="46">
        <v>24</v>
      </c>
    </row>
    <row r="29" spans="1:19" ht="19.5" customHeight="1">
      <c r="A29" s="48" t="s">
        <v>47</v>
      </c>
      <c r="B29" s="48" t="s">
        <v>48</v>
      </c>
      <c r="C29" s="49">
        <v>440.88</v>
      </c>
      <c r="D29" s="15">
        <v>19</v>
      </c>
      <c r="E29" s="50">
        <f t="shared" si="0"/>
        <v>-14.5912</v>
      </c>
      <c r="F29" s="40">
        <v>442.395</v>
      </c>
      <c r="G29" s="38">
        <v>18</v>
      </c>
      <c r="H29" s="51">
        <f t="shared" si="1"/>
        <v>-13.57605</v>
      </c>
      <c r="I29" s="28"/>
      <c r="J29" s="27">
        <v>50</v>
      </c>
      <c r="K29" s="52">
        <f t="shared" si="2"/>
        <v>-50</v>
      </c>
      <c r="L29" s="28"/>
      <c r="M29" s="27">
        <v>50</v>
      </c>
      <c r="N29" s="52">
        <f t="shared" si="3"/>
        <v>-50</v>
      </c>
      <c r="O29" s="26">
        <f t="shared" si="4"/>
        <v>137</v>
      </c>
      <c r="P29" s="53">
        <f t="shared" si="5"/>
        <v>-128.16725</v>
      </c>
      <c r="Q29" s="45">
        <f t="shared" si="6"/>
        <v>87</v>
      </c>
      <c r="R29" s="54">
        <f t="shared" si="7"/>
        <v>-78.16725</v>
      </c>
      <c r="S29" s="46">
        <v>25</v>
      </c>
    </row>
    <row r="30" spans="1:23" ht="19.5" customHeight="1">
      <c r="A30" s="48" t="s">
        <v>21</v>
      </c>
      <c r="B30" s="48" t="s">
        <v>42</v>
      </c>
      <c r="C30" s="49">
        <v>448.87</v>
      </c>
      <c r="D30" s="15">
        <v>18</v>
      </c>
      <c r="E30" s="50">
        <f t="shared" si="0"/>
        <v>-13.5113</v>
      </c>
      <c r="F30" s="40">
        <v>413.095</v>
      </c>
      <c r="G30" s="38">
        <v>23</v>
      </c>
      <c r="H30" s="51">
        <f t="shared" si="1"/>
        <v>-18.86905</v>
      </c>
      <c r="I30" s="28"/>
      <c r="J30" s="27">
        <v>50</v>
      </c>
      <c r="K30" s="52">
        <f t="shared" si="2"/>
        <v>-50</v>
      </c>
      <c r="L30" s="28"/>
      <c r="M30" s="27">
        <v>50</v>
      </c>
      <c r="N30" s="52">
        <f t="shared" si="3"/>
        <v>-50</v>
      </c>
      <c r="O30" s="26">
        <f t="shared" si="4"/>
        <v>141</v>
      </c>
      <c r="P30" s="53">
        <f t="shared" si="5"/>
        <v>-132.38035</v>
      </c>
      <c r="Q30" s="45">
        <f t="shared" si="6"/>
        <v>91</v>
      </c>
      <c r="R30" s="54">
        <f t="shared" si="7"/>
        <v>-82.38034999999999</v>
      </c>
      <c r="S30" s="46">
        <v>26</v>
      </c>
      <c r="T30" s="4"/>
      <c r="U30" s="4"/>
      <c r="V30" s="4"/>
      <c r="W30" s="4"/>
    </row>
    <row r="31" spans="1:19" ht="19.5" customHeight="1">
      <c r="A31" s="48" t="s">
        <v>66</v>
      </c>
      <c r="B31" s="48" t="s">
        <v>16</v>
      </c>
      <c r="C31" s="28"/>
      <c r="D31" s="27">
        <v>50</v>
      </c>
      <c r="E31" s="52">
        <f t="shared" si="0"/>
        <v>-50</v>
      </c>
      <c r="F31" s="28"/>
      <c r="G31" s="27">
        <v>50</v>
      </c>
      <c r="H31" s="52">
        <f t="shared" si="1"/>
        <v>-50</v>
      </c>
      <c r="I31" s="55">
        <v>473.46</v>
      </c>
      <c r="J31" s="15">
        <v>12</v>
      </c>
      <c r="K31" s="56">
        <f t="shared" si="2"/>
        <v>-7.2654000000000005</v>
      </c>
      <c r="L31" s="28"/>
      <c r="M31" s="27">
        <v>50</v>
      </c>
      <c r="N31" s="52">
        <f t="shared" si="3"/>
        <v>-50</v>
      </c>
      <c r="O31" s="26">
        <f t="shared" si="4"/>
        <v>162</v>
      </c>
      <c r="P31" s="53">
        <f t="shared" si="5"/>
        <v>-157.2654</v>
      </c>
      <c r="Q31" s="45">
        <f t="shared" si="6"/>
        <v>112</v>
      </c>
      <c r="R31" s="54">
        <f t="shared" si="7"/>
        <v>-107.2654</v>
      </c>
      <c r="S31" s="46">
        <v>27</v>
      </c>
    </row>
    <row r="32" spans="1:19" ht="19.5" customHeight="1">
      <c r="A32" s="48" t="s">
        <v>19</v>
      </c>
      <c r="B32" s="48" t="s">
        <v>53</v>
      </c>
      <c r="C32" s="49">
        <v>439.745</v>
      </c>
      <c r="D32" s="15">
        <v>20</v>
      </c>
      <c r="E32" s="50">
        <f t="shared" si="0"/>
        <v>-15.60255</v>
      </c>
      <c r="F32" s="28"/>
      <c r="G32" s="27">
        <v>50</v>
      </c>
      <c r="H32" s="52">
        <f t="shared" si="1"/>
        <v>-50</v>
      </c>
      <c r="I32" s="28"/>
      <c r="J32" s="27">
        <v>50</v>
      </c>
      <c r="K32" s="52">
        <f t="shared" si="2"/>
        <v>-50</v>
      </c>
      <c r="L32" s="28"/>
      <c r="M32" s="27">
        <v>50</v>
      </c>
      <c r="N32" s="52">
        <f t="shared" si="3"/>
        <v>-50</v>
      </c>
      <c r="O32" s="26">
        <f t="shared" si="4"/>
        <v>170</v>
      </c>
      <c r="P32" s="53">
        <f t="shared" si="5"/>
        <v>-165.60255</v>
      </c>
      <c r="Q32" s="45">
        <f t="shared" si="6"/>
        <v>120</v>
      </c>
      <c r="R32" s="54">
        <f t="shared" si="7"/>
        <v>-115.60255000000001</v>
      </c>
      <c r="S32" s="46">
        <v>28</v>
      </c>
    </row>
    <row r="33" spans="1:19" ht="19.5" customHeight="1">
      <c r="A33" s="48" t="s">
        <v>68</v>
      </c>
      <c r="B33" s="48" t="s">
        <v>16</v>
      </c>
      <c r="C33" s="28"/>
      <c r="D33" s="27">
        <v>50</v>
      </c>
      <c r="E33" s="52">
        <f t="shared" si="0"/>
        <v>-50</v>
      </c>
      <c r="F33" s="28"/>
      <c r="G33" s="27">
        <v>50</v>
      </c>
      <c r="H33" s="52">
        <v>-50</v>
      </c>
      <c r="I33" s="55">
        <v>432.28</v>
      </c>
      <c r="J33" s="15">
        <v>20</v>
      </c>
      <c r="K33" s="56">
        <f t="shared" si="2"/>
        <v>-15.6772</v>
      </c>
      <c r="L33" s="28"/>
      <c r="M33" s="27">
        <v>50</v>
      </c>
      <c r="N33" s="52">
        <f t="shared" si="3"/>
        <v>-50</v>
      </c>
      <c r="O33" s="26">
        <f t="shared" si="4"/>
        <v>170</v>
      </c>
      <c r="P33" s="53">
        <f t="shared" si="5"/>
        <v>-165.6772</v>
      </c>
      <c r="Q33" s="45">
        <f t="shared" si="6"/>
        <v>120</v>
      </c>
      <c r="R33" s="54">
        <f t="shared" si="7"/>
        <v>-115.6772</v>
      </c>
      <c r="S33" s="46">
        <v>27</v>
      </c>
    </row>
    <row r="34" spans="1:19" ht="19.5" customHeight="1">
      <c r="A34" s="48" t="s">
        <v>35</v>
      </c>
      <c r="B34" s="48" t="s">
        <v>40</v>
      </c>
      <c r="C34" s="49">
        <v>426.88</v>
      </c>
      <c r="D34" s="15">
        <v>23</v>
      </c>
      <c r="E34" s="50">
        <f t="shared" si="0"/>
        <v>-18.7312</v>
      </c>
      <c r="F34" s="28"/>
      <c r="G34" s="27">
        <v>50</v>
      </c>
      <c r="H34" s="52">
        <f>F34/100-G34</f>
        <v>-50</v>
      </c>
      <c r="I34" s="28"/>
      <c r="J34" s="27">
        <v>50</v>
      </c>
      <c r="K34" s="52">
        <f t="shared" si="2"/>
        <v>-50</v>
      </c>
      <c r="L34" s="28"/>
      <c r="M34" s="27">
        <v>50</v>
      </c>
      <c r="N34" s="52">
        <f t="shared" si="3"/>
        <v>-50</v>
      </c>
      <c r="O34" s="26">
        <f t="shared" si="4"/>
        <v>173</v>
      </c>
      <c r="P34" s="53">
        <f t="shared" si="5"/>
        <v>-168.7312</v>
      </c>
      <c r="Q34" s="45">
        <f t="shared" si="6"/>
        <v>123</v>
      </c>
      <c r="R34" s="54">
        <f t="shared" si="7"/>
        <v>-118.7312</v>
      </c>
      <c r="S34" s="46">
        <v>28</v>
      </c>
    </row>
  </sheetData>
  <sheetProtection/>
  <mergeCells count="3">
    <mergeCell ref="A1:L1"/>
    <mergeCell ref="O4:P4"/>
    <mergeCell ref="Q4:S4"/>
  </mergeCells>
  <printOptions/>
  <pageMargins left="0.5905511811023623" right="0.11811023622047245" top="0.7480314960629921" bottom="0.7480314960629921" header="0.31496062992125984" footer="0.31496062992125984"/>
  <pageSetup fitToHeight="0" fitToWidth="1" horizontalDpi="600" verticalDpi="600" orientation="landscape" paperSize="9" scale="78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2015-06-13T16:07:52Z</cp:lastPrinted>
  <dcterms:created xsi:type="dcterms:W3CDTF">2001-05-06T11:53:34Z</dcterms:created>
  <dcterms:modified xsi:type="dcterms:W3CDTF">2016-06-12T21:32:29Z</dcterms:modified>
  <cp:category/>
  <cp:version/>
  <cp:contentType/>
  <cp:contentStatus/>
</cp:coreProperties>
</file>