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Allround" sheetId="1" r:id="rId1"/>
  </sheets>
  <definedNames>
    <definedName name="_xlnm.Print_Titles" localSheetId="0">'Allround'!$1:$4</definedName>
  </definedNames>
  <calcPr fullCalcOnLoad="1"/>
</workbook>
</file>

<file path=xl/sharedStrings.xml><?xml version="1.0" encoding="utf-8"?>
<sst xmlns="http://schemas.openxmlformats.org/spreadsheetml/2006/main" count="56" uniqueCount="48">
  <si>
    <t>Name</t>
  </si>
  <si>
    <t>Platz</t>
  </si>
  <si>
    <t>1.Qua.</t>
  </si>
  <si>
    <t>2. Qua.</t>
  </si>
  <si>
    <t>3. Qua.</t>
  </si>
  <si>
    <t>Halle</t>
  </si>
  <si>
    <t>Verein</t>
  </si>
  <si>
    <t>VdSA Kellinghusen</t>
  </si>
  <si>
    <t>AC Karden</t>
  </si>
  <si>
    <t>Gesamt</t>
  </si>
  <si>
    <t>mit Streichwert</t>
  </si>
  <si>
    <t xml:space="preserve">4. Qua. </t>
  </si>
  <si>
    <t>Bad Kreuzn.</t>
  </si>
  <si>
    <t>ohne Streichwert</t>
  </si>
  <si>
    <t>Köln</t>
  </si>
  <si>
    <t>ASG Ford Köln</t>
  </si>
  <si>
    <t>Nagel, Jens</t>
  </si>
  <si>
    <t>Balles, Otmar</t>
  </si>
  <si>
    <t>Neumann, Jan</t>
  </si>
  <si>
    <t>Ulrich, Christopher</t>
  </si>
  <si>
    <t>Stein, Ralf</t>
  </si>
  <si>
    <t>Urban, Wolfgang</t>
  </si>
  <si>
    <t>Kleen, Sven</t>
  </si>
  <si>
    <t>Bruder, Klaus-Jürgen</t>
  </si>
  <si>
    <t>Ebeling, Olaf</t>
  </si>
  <si>
    <t>Maire-Hensge, Heinz</t>
  </si>
  <si>
    <t>Harter, Michael</t>
  </si>
  <si>
    <t>Mohr, Manfred</t>
  </si>
  <si>
    <t>Kelterer, Erek</t>
  </si>
  <si>
    <t>Riese, Bernd</t>
  </si>
  <si>
    <t>Saalfeld</t>
  </si>
  <si>
    <t>PZ gesamt</t>
  </si>
  <si>
    <t>PZ geamt</t>
  </si>
  <si>
    <t>Hallescher AV</t>
  </si>
  <si>
    <t>TU Ilmenau</t>
  </si>
  <si>
    <t>AC Koblenz</t>
  </si>
  <si>
    <t>Moring, Tom</t>
  </si>
  <si>
    <t>AV Dreetz</t>
  </si>
  <si>
    <t>Haubenestel, Philipp</t>
  </si>
  <si>
    <t>AV Döbern</t>
  </si>
  <si>
    <t>SAV Freiberg</t>
  </si>
  <si>
    <t>KAV Haldensleben</t>
  </si>
  <si>
    <t>RV Fuhnetal</t>
  </si>
  <si>
    <t>ACV Ermsleben</t>
  </si>
  <si>
    <t>SFV Ratzeburg</t>
  </si>
  <si>
    <t>Ergebnis der  Qualifikation zur  Weltmeisterschaft der Herren 2016 - Allround</t>
  </si>
  <si>
    <t>Dimmerling, Gerhard</t>
  </si>
  <si>
    <t>ASV Bingen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</si>
</sst>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€]#,##0.00_);[Red]\([$€]#,##0.00\)"/>
    <numFmt numFmtId="167" formatCode="0.000"/>
    <numFmt numFmtId="168" formatCode="_-* #,##0.000\ _€_-;\-* #,##0.000\ _€_-;_-* &quot;-&quot;???\ _€_-;_-@_-"/>
    <numFmt numFmtId="169" formatCode="#,##0.000_ ;\-#,##0.000\ "/>
    <numFmt numFmtId="170" formatCode="0.0000"/>
    <numFmt numFmtId="171" formatCode="#,##0.00000"/>
  </numFmts>
  <fonts count="68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color indexed="8"/>
      <name val="Arial"/>
      <family val="2"/>
    </font>
    <font>
      <sz val="8"/>
      <name val="MS Sans Serif"/>
      <family val="2"/>
    </font>
    <font>
      <b/>
      <sz val="9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i/>
      <sz val="9"/>
      <color indexed="18"/>
      <name val="Arial"/>
      <family val="2"/>
    </font>
    <font>
      <i/>
      <sz val="10"/>
      <color indexed="56"/>
      <name val="Arial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10"/>
      <color indexed="56"/>
      <name val="Arial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1" borderId="9" applyNumberFormat="0" applyAlignment="0" applyProtection="0"/>
  </cellStyleXfs>
  <cellXfs count="7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0" xfId="0" applyFont="1" applyAlignment="1">
      <alignment/>
    </xf>
    <xf numFmtId="167" fontId="8" fillId="0" borderId="10" xfId="0" applyNumberFormat="1" applyFont="1" applyFill="1" applyBorder="1" applyAlignment="1" applyProtection="1">
      <alignment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7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4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4" fillId="0" borderId="0" xfId="0" applyNumberFormat="1" applyFont="1" applyFill="1" applyBorder="1" applyAlignment="1" applyProtection="1">
      <alignment shrinkToFit="1"/>
      <protection/>
    </xf>
    <xf numFmtId="0" fontId="15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17" fillId="0" borderId="0" xfId="0" applyNumberFormat="1" applyFont="1" applyFill="1" applyBorder="1" applyAlignment="1" applyProtection="1">
      <alignment shrinkToFit="1"/>
      <protection/>
    </xf>
    <xf numFmtId="167" fontId="8" fillId="0" borderId="10" xfId="0" applyNumberFormat="1" applyFont="1" applyFill="1" applyBorder="1" applyAlignment="1" applyProtection="1">
      <alignment horizontal="center" shrinkToFit="1"/>
      <protection/>
    </xf>
    <xf numFmtId="165" fontId="13" fillId="32" borderId="11" xfId="0" applyNumberFormat="1" applyFont="1" applyFill="1" applyBorder="1" applyAlignment="1" applyProtection="1">
      <alignment shrinkToFit="1"/>
      <protection/>
    </xf>
    <xf numFmtId="3" fontId="13" fillId="32" borderId="12" xfId="0" applyNumberFormat="1" applyFont="1" applyFill="1" applyBorder="1" applyAlignment="1" applyProtection="1">
      <alignment horizontal="center" shrinkToFit="1"/>
      <protection/>
    </xf>
    <xf numFmtId="3" fontId="13" fillId="32" borderId="13" xfId="0" applyNumberFormat="1" applyFont="1" applyFill="1" applyBorder="1" applyAlignment="1" applyProtection="1">
      <alignment horizontal="center" shrinkToFit="1"/>
      <protection/>
    </xf>
    <xf numFmtId="0" fontId="9" fillId="33" borderId="10" xfId="0" applyNumberFormat="1" applyFont="1" applyFill="1" applyBorder="1" applyAlignment="1" applyProtection="1">
      <alignment horizontal="center" shrinkToFit="1"/>
      <protection/>
    </xf>
    <xf numFmtId="164" fontId="8" fillId="33" borderId="1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>
      <alignment horizontal="left" shrinkToFit="1"/>
      <protection/>
    </xf>
    <xf numFmtId="165" fontId="23" fillId="0" borderId="10" xfId="0" applyNumberFormat="1" applyFont="1" applyFill="1" applyBorder="1" applyAlignment="1" applyProtection="1">
      <alignment horizontal="center" shrinkToFit="1"/>
      <protection/>
    </xf>
    <xf numFmtId="165" fontId="23" fillId="0" borderId="0" xfId="0" applyNumberFormat="1" applyFont="1" applyFill="1" applyBorder="1" applyAlignment="1" applyProtection="1">
      <alignment shrinkToFit="1"/>
      <protection/>
    </xf>
    <xf numFmtId="165" fontId="27" fillId="0" borderId="0" xfId="0" applyNumberFormat="1" applyFont="1" applyFill="1" applyBorder="1" applyAlignment="1" applyProtection="1">
      <alignment horizontal="right" shrinkToFit="1"/>
      <protection/>
    </xf>
    <xf numFmtId="165" fontId="23" fillId="0" borderId="0" xfId="0" applyNumberFormat="1" applyFont="1" applyFill="1" applyBorder="1" applyAlignment="1" applyProtection="1">
      <alignment horizontal="right" shrinkToFit="1"/>
      <protection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164" fontId="8" fillId="34" borderId="10" xfId="0" applyNumberFormat="1" applyFont="1" applyFill="1" applyBorder="1" applyAlignment="1" applyProtection="1">
      <alignment horizontal="center" shrinkToFit="1"/>
      <protection/>
    </xf>
    <xf numFmtId="0" fontId="9" fillId="34" borderId="10" xfId="0" applyNumberFormat="1" applyFont="1" applyFill="1" applyBorder="1" applyAlignment="1" applyProtection="1">
      <alignment horizontal="center" shrinkToFit="1"/>
      <protection/>
    </xf>
    <xf numFmtId="165" fontId="23" fillId="34" borderId="10" xfId="0" applyNumberFormat="1" applyFont="1" applyFill="1" applyBorder="1" applyAlignment="1" applyProtection="1">
      <alignment horizontal="center" shrinkToFit="1"/>
      <protection/>
    </xf>
    <xf numFmtId="0" fontId="31" fillId="0" borderId="0" xfId="0" applyFont="1" applyAlignment="1">
      <alignment shrinkToFit="1"/>
    </xf>
    <xf numFmtId="0" fontId="32" fillId="0" borderId="0" xfId="0" applyFont="1" applyAlignment="1">
      <alignment shrinkToFit="1"/>
    </xf>
    <xf numFmtId="0" fontId="24" fillId="32" borderId="14" xfId="0" applyNumberFormat="1" applyFont="1" applyFill="1" applyBorder="1" applyAlignment="1" applyProtection="1">
      <alignment shrinkToFit="1"/>
      <protection/>
    </xf>
    <xf numFmtId="0" fontId="33" fillId="0" borderId="0" xfId="0" applyNumberFormat="1" applyFont="1" applyFill="1" applyBorder="1" applyAlignment="1" applyProtection="1">
      <alignment shrinkToFit="1"/>
      <protection/>
    </xf>
    <xf numFmtId="164" fontId="18" fillId="35" borderId="10" xfId="41" applyNumberFormat="1" applyFont="1" applyFill="1" applyBorder="1" applyAlignment="1">
      <alignment horizontal="right" shrinkToFit="1"/>
    </xf>
    <xf numFmtId="164" fontId="8" fillId="34" borderId="10" xfId="41" applyNumberFormat="1" applyFont="1" applyFill="1" applyBorder="1" applyAlignment="1" applyProtection="1">
      <alignment horizontal="right" shrinkToFit="1"/>
      <protection/>
    </xf>
    <xf numFmtId="1" fontId="21" fillId="4" borderId="12" xfId="0" applyNumberFormat="1" applyFont="1" applyFill="1" applyBorder="1" applyAlignment="1" applyProtection="1">
      <alignment horizontal="center" shrinkToFit="1"/>
      <protection/>
    </xf>
    <xf numFmtId="0" fontId="67" fillId="0" borderId="10" xfId="0" applyFont="1" applyFill="1" applyBorder="1" applyAlignment="1" applyProtection="1">
      <alignment vertical="center" wrapText="1"/>
      <protection/>
    </xf>
    <xf numFmtId="164" fontId="67" fillId="0" borderId="10" xfId="0" applyNumberFormat="1" applyFont="1" applyFill="1" applyBorder="1" applyAlignment="1" applyProtection="1">
      <alignment horizontal="right" vertical="center" wrapText="1"/>
      <protection/>
    </xf>
    <xf numFmtId="171" fontId="23" fillId="0" borderId="10" xfId="0" applyNumberFormat="1" applyFont="1" applyFill="1" applyBorder="1" applyAlignment="1" applyProtection="1">
      <alignment shrinkToFit="1"/>
      <protection/>
    </xf>
    <xf numFmtId="171" fontId="23" fillId="34" borderId="10" xfId="0" applyNumberFormat="1" applyFont="1" applyFill="1" applyBorder="1" applyAlignment="1" applyProtection="1">
      <alignment shrinkToFit="1"/>
      <protection/>
    </xf>
    <xf numFmtId="171" fontId="23" fillId="33" borderId="10" xfId="0" applyNumberFormat="1" applyFont="1" applyFill="1" applyBorder="1" applyAlignment="1" applyProtection="1">
      <alignment horizontal="right" shrinkToFit="1"/>
      <protection/>
    </xf>
    <xf numFmtId="171" fontId="25" fillId="4" borderId="10" xfId="0" applyNumberFormat="1" applyFont="1" applyFill="1" applyBorder="1" applyAlignment="1" applyProtection="1">
      <alignment shrinkToFit="1"/>
      <protection/>
    </xf>
    <xf numFmtId="171" fontId="24" fillId="32" borderId="15" xfId="0" applyNumberFormat="1" applyFont="1" applyFill="1" applyBorder="1" applyAlignment="1" applyProtection="1">
      <alignment shrinkToFit="1"/>
      <protection/>
    </xf>
    <xf numFmtId="171" fontId="24" fillId="32" borderId="16" xfId="0" applyNumberFormat="1" applyFont="1" applyFill="1" applyBorder="1" applyAlignment="1" applyProtection="1">
      <alignment shrinkToFit="1"/>
      <protection/>
    </xf>
    <xf numFmtId="164" fontId="8" fillId="0" borderId="10" xfId="0" applyNumberFormat="1" applyFont="1" applyFill="1" applyBorder="1" applyAlignment="1" applyProtection="1">
      <alignment shrinkToFit="1"/>
      <protection/>
    </xf>
    <xf numFmtId="171" fontId="23" fillId="0" borderId="10" xfId="0" applyNumberFormat="1" applyFont="1" applyFill="1" applyBorder="1" applyAlignment="1" applyProtection="1">
      <alignment horizontal="right" shrinkToFit="1"/>
      <protection/>
    </xf>
    <xf numFmtId="164" fontId="8" fillId="36" borderId="10" xfId="0" applyNumberFormat="1" applyFont="1" applyFill="1" applyBorder="1" applyAlignment="1" applyProtection="1">
      <alignment horizontal="center" shrinkToFit="1"/>
      <protection/>
    </xf>
    <xf numFmtId="0" fontId="9" fillId="36" borderId="10" xfId="0" applyNumberFormat="1" applyFont="1" applyFill="1" applyBorder="1" applyAlignment="1" applyProtection="1">
      <alignment horizontal="center" shrinkToFit="1"/>
      <protection/>
    </xf>
    <xf numFmtId="165" fontId="23" fillId="36" borderId="10" xfId="0" applyNumberFormat="1" applyFont="1" applyFill="1" applyBorder="1" applyAlignment="1" applyProtection="1">
      <alignment horizontal="right" shrinkToFit="1"/>
      <protection/>
    </xf>
    <xf numFmtId="0" fontId="9" fillId="4" borderId="11" xfId="0" applyNumberFormat="1" applyFont="1" applyFill="1" applyBorder="1" applyAlignment="1" applyProtection="1">
      <alignment horizontal="center" shrinkToFit="1"/>
      <protection/>
    </xf>
    <xf numFmtId="0" fontId="28" fillId="4" borderId="17" xfId="0" applyNumberFormat="1" applyFont="1" applyFill="1" applyBorder="1" applyAlignment="1" applyProtection="1">
      <alignment shrinkToFit="1"/>
      <protection/>
    </xf>
    <xf numFmtId="0" fontId="20" fillId="4" borderId="14" xfId="0" applyNumberFormat="1" applyFont="1" applyFill="1" applyBorder="1" applyAlignment="1" applyProtection="1">
      <alignment horizontal="center" shrinkToFit="1"/>
      <protection/>
    </xf>
    <xf numFmtId="0" fontId="22" fillId="4" borderId="15" xfId="0" applyNumberFormat="1" applyFont="1" applyFill="1" applyBorder="1" applyAlignment="1" applyProtection="1">
      <alignment horizontal="center" shrinkToFit="1"/>
      <protection/>
    </xf>
    <xf numFmtId="1" fontId="21" fillId="4" borderId="13" xfId="0" applyNumberFormat="1" applyFont="1" applyFill="1" applyBorder="1" applyAlignment="1" applyProtection="1">
      <alignment horizontal="center" shrinkToFit="1"/>
      <protection/>
    </xf>
    <xf numFmtId="171" fontId="25" fillId="4" borderId="18" xfId="0" applyNumberFormat="1" applyFont="1" applyFill="1" applyBorder="1" applyAlignment="1" applyProtection="1">
      <alignment shrinkToFit="1"/>
      <protection/>
    </xf>
    <xf numFmtId="0" fontId="22" fillId="4" borderId="16" xfId="0" applyNumberFormat="1" applyFont="1" applyFill="1" applyBorder="1" applyAlignment="1" applyProtection="1">
      <alignment horizontal="center"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13" fillId="32" borderId="19" xfId="0" applyNumberFormat="1" applyFont="1" applyFill="1" applyBorder="1" applyAlignment="1" applyProtection="1">
      <alignment horizontal="center" shrinkToFit="1"/>
      <protection/>
    </xf>
    <xf numFmtId="0" fontId="13" fillId="4" borderId="19" xfId="0" applyNumberFormat="1" applyFont="1" applyFill="1" applyBorder="1" applyAlignment="1" applyProtection="1">
      <alignment horizontal="center" shrinkToFit="1"/>
      <protection/>
    </xf>
    <xf numFmtId="0" fontId="13" fillId="4" borderId="20" xfId="0" applyNumberFormat="1" applyFont="1" applyFill="1" applyBorder="1" applyAlignment="1" applyProtection="1">
      <alignment horizontal="center" shrinkToFit="1"/>
      <protection/>
    </xf>
    <xf numFmtId="0" fontId="0" fillId="0" borderId="21" xfId="0" applyFont="1" applyBorder="1" applyAlignment="1">
      <alignment horizontal="center" shrinkToFit="1"/>
    </xf>
    <xf numFmtId="0" fontId="13" fillId="4" borderId="21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523875</xdr:colOff>
      <xdr:row>9</xdr:row>
      <xdr:rowOff>161925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7200900" y="233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tabSelected="1" zoomScalePageLayoutView="0" workbookViewId="0" topLeftCell="A1">
      <selection activeCell="I26" sqref="I26"/>
    </sheetView>
  </sheetViews>
  <sheetFormatPr defaultColWidth="10.00390625" defaultRowHeight="12.75"/>
  <cols>
    <col min="1" max="1" width="27.140625" style="16" customWidth="1"/>
    <col min="2" max="2" width="25.421875" style="16" customWidth="1"/>
    <col min="3" max="3" width="9.7109375" style="10" customWidth="1"/>
    <col min="4" max="4" width="4.140625" style="13" customWidth="1"/>
    <col min="5" max="5" width="8.7109375" style="31" customWidth="1"/>
    <col min="6" max="6" width="12.140625" style="12" customWidth="1"/>
    <col min="7" max="7" width="4.140625" style="13" customWidth="1"/>
    <col min="8" max="8" width="8.7109375" style="31" customWidth="1"/>
    <col min="9" max="9" width="9.7109375" style="12" customWidth="1"/>
    <col min="10" max="10" width="3.8515625" style="13" customWidth="1"/>
    <col min="11" max="11" width="8.7109375" style="31" customWidth="1"/>
    <col min="12" max="12" width="9.7109375" style="12" customWidth="1"/>
    <col min="13" max="13" width="3.8515625" style="13" customWidth="1"/>
    <col min="14" max="14" width="8.7109375" style="33" customWidth="1"/>
    <col min="15" max="15" width="6.140625" style="19" customWidth="1"/>
    <col min="16" max="16" width="10.7109375" style="43" customWidth="1"/>
    <col min="17" max="17" width="6.140625" style="22" customWidth="1"/>
    <col min="18" max="18" width="11.7109375" style="36" customWidth="1"/>
    <col min="19" max="16384" width="10.00390625" style="1" customWidth="1"/>
  </cols>
  <sheetData>
    <row r="1" spans="1:18" s="6" customFormat="1" ht="15.75" customHeight="1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8"/>
      <c r="N1" s="32"/>
      <c r="O1" s="17"/>
      <c r="P1" s="40"/>
      <c r="Q1" s="20"/>
      <c r="R1" s="34"/>
    </row>
    <row r="2" spans="1:18" s="3" customFormat="1" ht="18.75" customHeight="1" thickBot="1">
      <c r="A2" s="9"/>
      <c r="B2" s="9"/>
      <c r="C2" s="10"/>
      <c r="D2" s="11"/>
      <c r="E2" s="29"/>
      <c r="F2" s="11"/>
      <c r="G2" s="11"/>
      <c r="H2" s="29"/>
      <c r="I2" s="12"/>
      <c r="J2" s="13"/>
      <c r="K2" s="31"/>
      <c r="L2" s="12"/>
      <c r="M2" s="13"/>
      <c r="N2" s="33"/>
      <c r="O2" s="18"/>
      <c r="P2" s="41"/>
      <c r="Q2" s="21"/>
      <c r="R2" s="35"/>
    </row>
    <row r="3" spans="1:19" s="2" customFormat="1" ht="19.5" customHeight="1">
      <c r="A3" s="14" t="s">
        <v>0</v>
      </c>
      <c r="B3" s="14" t="s">
        <v>6</v>
      </c>
      <c r="C3" s="23" t="s">
        <v>5</v>
      </c>
      <c r="D3" s="15" t="s">
        <v>1</v>
      </c>
      <c r="E3" s="30" t="s">
        <v>2</v>
      </c>
      <c r="F3" s="37" t="s">
        <v>12</v>
      </c>
      <c r="G3" s="38" t="s">
        <v>1</v>
      </c>
      <c r="H3" s="39" t="s">
        <v>3</v>
      </c>
      <c r="I3" s="5" t="s">
        <v>14</v>
      </c>
      <c r="J3" s="15" t="s">
        <v>1</v>
      </c>
      <c r="K3" s="30" t="s">
        <v>4</v>
      </c>
      <c r="L3" s="57" t="s">
        <v>30</v>
      </c>
      <c r="M3" s="58" t="s">
        <v>1</v>
      </c>
      <c r="N3" s="59" t="s">
        <v>11</v>
      </c>
      <c r="O3" s="24" t="s">
        <v>31</v>
      </c>
      <c r="P3" s="42" t="s">
        <v>9</v>
      </c>
      <c r="Q3" s="60" t="s">
        <v>32</v>
      </c>
      <c r="R3" s="61" t="s">
        <v>9</v>
      </c>
      <c r="S3" s="62" t="s">
        <v>1</v>
      </c>
    </row>
    <row r="4" spans="1:19" s="2" customFormat="1" ht="19.5" customHeight="1">
      <c r="A4" s="14"/>
      <c r="B4" s="14"/>
      <c r="C4" s="7"/>
      <c r="D4" s="15"/>
      <c r="E4" s="30"/>
      <c r="F4" s="37"/>
      <c r="G4" s="38"/>
      <c r="H4" s="39"/>
      <c r="I4" s="5"/>
      <c r="J4" s="15"/>
      <c r="K4" s="30"/>
      <c r="L4" s="57"/>
      <c r="M4" s="58"/>
      <c r="N4" s="59"/>
      <c r="O4" s="68" t="s">
        <v>13</v>
      </c>
      <c r="P4" s="71"/>
      <c r="Q4" s="69" t="s">
        <v>10</v>
      </c>
      <c r="R4" s="70"/>
      <c r="S4" s="72"/>
    </row>
    <row r="5" spans="1:25" s="4" customFormat="1" ht="19.5" customHeight="1">
      <c r="A5" s="47" t="s">
        <v>25</v>
      </c>
      <c r="B5" s="47" t="s">
        <v>7</v>
      </c>
      <c r="C5" s="48">
        <v>1038.96</v>
      </c>
      <c r="D5" s="15">
        <v>1</v>
      </c>
      <c r="E5" s="49">
        <f aca="true" t="shared" si="0" ref="E5:E21">C5/100-D5</f>
        <v>9.3896</v>
      </c>
      <c r="F5" s="44">
        <v>985.805</v>
      </c>
      <c r="G5" s="38">
        <v>4</v>
      </c>
      <c r="H5" s="50">
        <f aca="true" t="shared" si="1" ref="H5:H21">F5/100-G5</f>
        <v>5.858049999999999</v>
      </c>
      <c r="I5" s="55">
        <v>1030.68</v>
      </c>
      <c r="J5" s="15">
        <v>2</v>
      </c>
      <c r="K5" s="56">
        <f aca="true" t="shared" si="2" ref="K5:K21">I5/100-J5</f>
        <v>8.3068</v>
      </c>
      <c r="L5" s="28"/>
      <c r="M5" s="27">
        <v>50</v>
      </c>
      <c r="N5" s="51">
        <f aca="true" t="shared" si="3" ref="N5:N21">L5/100-M5</f>
        <v>-50</v>
      </c>
      <c r="O5" s="25">
        <f aca="true" t="shared" si="4" ref="O5:O21">D5+G5+J5+M5</f>
        <v>57</v>
      </c>
      <c r="P5" s="53">
        <f aca="true" t="shared" si="5" ref="P5:P21">E5+H5+K5+N5</f>
        <v>-26.44555</v>
      </c>
      <c r="Q5" s="46">
        <f aca="true" t="shared" si="6" ref="Q5:Q21">D5+J5+G5+M5-MAX(D5,G5,J5,M5)</f>
        <v>7</v>
      </c>
      <c r="R5" s="52">
        <f aca="true" t="shared" si="7" ref="R5:R21">E5+H5+K5+N5-MIN(E5,H5,K5,N5)</f>
        <v>23.55445</v>
      </c>
      <c r="S5" s="63">
        <v>1</v>
      </c>
      <c r="X5" s="1"/>
      <c r="Y5" s="1"/>
    </row>
    <row r="6" spans="1:23" s="4" customFormat="1" ht="19.5" customHeight="1">
      <c r="A6" s="47" t="s">
        <v>20</v>
      </c>
      <c r="B6" s="47" t="s">
        <v>42</v>
      </c>
      <c r="C6" s="48">
        <v>1011.27</v>
      </c>
      <c r="D6" s="15">
        <v>2</v>
      </c>
      <c r="E6" s="49">
        <f t="shared" si="0"/>
        <v>8.1127</v>
      </c>
      <c r="F6" s="44">
        <v>996.965</v>
      </c>
      <c r="G6" s="38">
        <v>2</v>
      </c>
      <c r="H6" s="50">
        <f t="shared" si="1"/>
        <v>7.96965</v>
      </c>
      <c r="I6" s="55">
        <v>1014.74</v>
      </c>
      <c r="J6" s="15">
        <v>3</v>
      </c>
      <c r="K6" s="56">
        <f t="shared" si="2"/>
        <v>7.147399999999999</v>
      </c>
      <c r="L6" s="28"/>
      <c r="M6" s="27">
        <v>50</v>
      </c>
      <c r="N6" s="51">
        <f t="shared" si="3"/>
        <v>-50</v>
      </c>
      <c r="O6" s="25">
        <f t="shared" si="4"/>
        <v>57</v>
      </c>
      <c r="P6" s="53">
        <f t="shared" si="5"/>
        <v>-26.770250000000004</v>
      </c>
      <c r="Q6" s="46">
        <f t="shared" si="6"/>
        <v>7</v>
      </c>
      <c r="R6" s="52">
        <f t="shared" si="7"/>
        <v>23.229749999999996</v>
      </c>
      <c r="S6" s="63">
        <v>2</v>
      </c>
      <c r="U6" s="1"/>
      <c r="V6" s="1"/>
      <c r="W6" s="1"/>
    </row>
    <row r="7" spans="1:19" ht="19.5" customHeight="1">
      <c r="A7" s="47" t="s">
        <v>16</v>
      </c>
      <c r="B7" s="47" t="s">
        <v>42</v>
      </c>
      <c r="C7" s="48">
        <v>1008.71</v>
      </c>
      <c r="D7" s="15">
        <v>3</v>
      </c>
      <c r="E7" s="49">
        <f t="shared" si="0"/>
        <v>7.0870999999999995</v>
      </c>
      <c r="F7" s="44">
        <v>1005.5</v>
      </c>
      <c r="G7" s="38">
        <v>1</v>
      </c>
      <c r="H7" s="50">
        <f t="shared" si="1"/>
        <v>9.055</v>
      </c>
      <c r="I7" s="55">
        <v>1014.08</v>
      </c>
      <c r="J7" s="15">
        <v>4</v>
      </c>
      <c r="K7" s="56">
        <f t="shared" si="2"/>
        <v>6.1408000000000005</v>
      </c>
      <c r="L7" s="28"/>
      <c r="M7" s="27">
        <v>50</v>
      </c>
      <c r="N7" s="51">
        <f t="shared" si="3"/>
        <v>-50</v>
      </c>
      <c r="O7" s="25">
        <f t="shared" si="4"/>
        <v>58</v>
      </c>
      <c r="P7" s="53">
        <f t="shared" si="5"/>
        <v>-27.717100000000002</v>
      </c>
      <c r="Q7" s="46">
        <f t="shared" si="6"/>
        <v>8</v>
      </c>
      <c r="R7" s="52">
        <f t="shared" si="7"/>
        <v>22.282899999999998</v>
      </c>
      <c r="S7" s="63">
        <v>3</v>
      </c>
    </row>
    <row r="8" spans="1:25" s="4" customFormat="1" ht="19.5" customHeight="1">
      <c r="A8" s="47" t="s">
        <v>24</v>
      </c>
      <c r="B8" s="47" t="s">
        <v>33</v>
      </c>
      <c r="C8" s="48">
        <v>1002.18</v>
      </c>
      <c r="D8" s="15">
        <v>5</v>
      </c>
      <c r="E8" s="49">
        <f t="shared" si="0"/>
        <v>5.021799999999999</v>
      </c>
      <c r="F8" s="45">
        <v>990.43</v>
      </c>
      <c r="G8" s="38">
        <v>3</v>
      </c>
      <c r="H8" s="50">
        <f t="shared" si="1"/>
        <v>6.904299999999999</v>
      </c>
      <c r="I8" s="55">
        <v>1033</v>
      </c>
      <c r="J8" s="15">
        <v>1</v>
      </c>
      <c r="K8" s="56">
        <f t="shared" si="2"/>
        <v>9.33</v>
      </c>
      <c r="L8" s="28"/>
      <c r="M8" s="27">
        <v>50</v>
      </c>
      <c r="N8" s="51">
        <f t="shared" si="3"/>
        <v>-50</v>
      </c>
      <c r="O8" s="25">
        <f t="shared" si="4"/>
        <v>59</v>
      </c>
      <c r="P8" s="53">
        <f t="shared" si="5"/>
        <v>-28.743900000000004</v>
      </c>
      <c r="Q8" s="46">
        <f t="shared" si="6"/>
        <v>9</v>
      </c>
      <c r="R8" s="52">
        <f t="shared" si="7"/>
        <v>21.256099999999996</v>
      </c>
      <c r="S8" s="63">
        <v>4</v>
      </c>
      <c r="T8" s="1"/>
      <c r="U8" s="1"/>
      <c r="V8" s="1"/>
      <c r="W8" s="1"/>
      <c r="X8" s="1"/>
      <c r="Y8" s="1"/>
    </row>
    <row r="9" spans="1:25" ht="19.5" customHeight="1">
      <c r="A9" s="47" t="s">
        <v>28</v>
      </c>
      <c r="B9" s="47" t="s">
        <v>41</v>
      </c>
      <c r="C9" s="48">
        <v>1005.305</v>
      </c>
      <c r="D9" s="15">
        <v>4</v>
      </c>
      <c r="E9" s="49">
        <f t="shared" si="0"/>
        <v>6.053049999999999</v>
      </c>
      <c r="F9" s="45">
        <v>981.045</v>
      </c>
      <c r="G9" s="38">
        <v>6</v>
      </c>
      <c r="H9" s="50">
        <f t="shared" si="1"/>
        <v>3.8104499999999994</v>
      </c>
      <c r="I9" s="55">
        <v>995.105</v>
      </c>
      <c r="J9" s="15">
        <v>8</v>
      </c>
      <c r="K9" s="56">
        <f t="shared" si="2"/>
        <v>1.9510500000000004</v>
      </c>
      <c r="L9" s="28"/>
      <c r="M9" s="27">
        <v>50</v>
      </c>
      <c r="N9" s="51">
        <f t="shared" si="3"/>
        <v>-50</v>
      </c>
      <c r="O9" s="25">
        <f t="shared" si="4"/>
        <v>68</v>
      </c>
      <c r="P9" s="53">
        <f t="shared" si="5"/>
        <v>-38.18545</v>
      </c>
      <c r="Q9" s="46">
        <f t="shared" si="6"/>
        <v>18</v>
      </c>
      <c r="R9" s="52">
        <f t="shared" si="7"/>
        <v>11.814549999999997</v>
      </c>
      <c r="S9" s="63">
        <v>5</v>
      </c>
      <c r="T9" s="4"/>
      <c r="U9" s="4"/>
      <c r="V9" s="4"/>
      <c r="W9" s="4"/>
      <c r="X9" s="4"/>
      <c r="Y9" s="4"/>
    </row>
    <row r="10" spans="1:25" ht="19.5" customHeight="1">
      <c r="A10" s="47" t="s">
        <v>26</v>
      </c>
      <c r="B10" s="47" t="s">
        <v>15</v>
      </c>
      <c r="C10" s="48">
        <v>998.875</v>
      </c>
      <c r="D10" s="15">
        <v>6</v>
      </c>
      <c r="E10" s="49">
        <f t="shared" si="0"/>
        <v>3.9887499999999996</v>
      </c>
      <c r="F10" s="44">
        <v>961.945</v>
      </c>
      <c r="G10" s="38">
        <v>8</v>
      </c>
      <c r="H10" s="50">
        <f t="shared" si="1"/>
        <v>1.6194500000000005</v>
      </c>
      <c r="I10" s="55">
        <v>1001.875</v>
      </c>
      <c r="J10" s="15">
        <v>5</v>
      </c>
      <c r="K10" s="56">
        <f t="shared" si="2"/>
        <v>5.018750000000001</v>
      </c>
      <c r="L10" s="28"/>
      <c r="M10" s="27">
        <v>50</v>
      </c>
      <c r="N10" s="51">
        <f t="shared" si="3"/>
        <v>-50</v>
      </c>
      <c r="O10" s="25">
        <f t="shared" si="4"/>
        <v>69</v>
      </c>
      <c r="P10" s="53">
        <f t="shared" si="5"/>
        <v>-39.37305</v>
      </c>
      <c r="Q10" s="46">
        <f t="shared" si="6"/>
        <v>19</v>
      </c>
      <c r="R10" s="52">
        <f t="shared" si="7"/>
        <v>10.62695</v>
      </c>
      <c r="S10" s="63">
        <v>6</v>
      </c>
      <c r="U10" s="4"/>
      <c r="V10" s="4"/>
      <c r="W10" s="4"/>
      <c r="X10" s="4"/>
      <c r="Y10" s="4"/>
    </row>
    <row r="11" spans="1:19" ht="19.5" customHeight="1">
      <c r="A11" s="47" t="s">
        <v>17</v>
      </c>
      <c r="B11" s="47" t="s">
        <v>8</v>
      </c>
      <c r="C11" s="48">
        <v>985.42</v>
      </c>
      <c r="D11" s="15">
        <v>7</v>
      </c>
      <c r="E11" s="49">
        <f t="shared" si="0"/>
        <v>2.8541999999999987</v>
      </c>
      <c r="F11" s="44">
        <v>968.775</v>
      </c>
      <c r="G11" s="38">
        <v>7</v>
      </c>
      <c r="H11" s="50">
        <f t="shared" si="1"/>
        <v>2.6877499999999994</v>
      </c>
      <c r="I11" s="55">
        <v>1000.08</v>
      </c>
      <c r="J11" s="15">
        <v>6</v>
      </c>
      <c r="K11" s="56">
        <f t="shared" si="2"/>
        <v>4.0008</v>
      </c>
      <c r="L11" s="28"/>
      <c r="M11" s="27">
        <v>50</v>
      </c>
      <c r="N11" s="51">
        <f t="shared" si="3"/>
        <v>-50</v>
      </c>
      <c r="O11" s="25">
        <f t="shared" si="4"/>
        <v>70</v>
      </c>
      <c r="P11" s="53">
        <f t="shared" si="5"/>
        <v>-40.45725</v>
      </c>
      <c r="Q11" s="46">
        <f t="shared" si="6"/>
        <v>20</v>
      </c>
      <c r="R11" s="52">
        <f t="shared" si="7"/>
        <v>9.542749999999998</v>
      </c>
      <c r="S11" s="63">
        <v>7</v>
      </c>
    </row>
    <row r="12" spans="1:19" ht="19.5" customHeight="1">
      <c r="A12" s="47" t="s">
        <v>22</v>
      </c>
      <c r="B12" s="47" t="s">
        <v>40</v>
      </c>
      <c r="C12" s="48">
        <v>977.845</v>
      </c>
      <c r="D12" s="15">
        <v>8</v>
      </c>
      <c r="E12" s="49">
        <f t="shared" si="0"/>
        <v>1.7784499999999994</v>
      </c>
      <c r="F12" s="45">
        <v>984.895</v>
      </c>
      <c r="G12" s="38">
        <v>5</v>
      </c>
      <c r="H12" s="50">
        <f t="shared" si="1"/>
        <v>4.84895</v>
      </c>
      <c r="I12" s="55">
        <v>993.13</v>
      </c>
      <c r="J12" s="15">
        <v>9</v>
      </c>
      <c r="K12" s="56">
        <f t="shared" si="2"/>
        <v>0.9313000000000002</v>
      </c>
      <c r="L12" s="28"/>
      <c r="M12" s="27">
        <v>50</v>
      </c>
      <c r="N12" s="51">
        <f t="shared" si="3"/>
        <v>-50</v>
      </c>
      <c r="O12" s="25">
        <f t="shared" si="4"/>
        <v>72</v>
      </c>
      <c r="P12" s="53">
        <f t="shared" si="5"/>
        <v>-42.4413</v>
      </c>
      <c r="Q12" s="46">
        <f t="shared" si="6"/>
        <v>22</v>
      </c>
      <c r="R12" s="52">
        <f t="shared" si="7"/>
        <v>7.558700000000002</v>
      </c>
      <c r="S12" s="63">
        <v>8</v>
      </c>
    </row>
    <row r="13" spans="1:19" ht="19.5" customHeight="1">
      <c r="A13" s="47" t="s">
        <v>21</v>
      </c>
      <c r="B13" s="47" t="s">
        <v>33</v>
      </c>
      <c r="C13" s="48">
        <v>943.82</v>
      </c>
      <c r="D13" s="15">
        <v>12</v>
      </c>
      <c r="E13" s="49">
        <f t="shared" si="0"/>
        <v>-2.5618</v>
      </c>
      <c r="F13" s="44">
        <v>938.875</v>
      </c>
      <c r="G13" s="38">
        <v>9</v>
      </c>
      <c r="H13" s="50">
        <f t="shared" si="1"/>
        <v>0.38874999999999993</v>
      </c>
      <c r="I13" s="55">
        <v>996.47</v>
      </c>
      <c r="J13" s="15">
        <v>7</v>
      </c>
      <c r="K13" s="56">
        <f t="shared" si="2"/>
        <v>2.9647000000000006</v>
      </c>
      <c r="L13" s="28"/>
      <c r="M13" s="27">
        <v>50</v>
      </c>
      <c r="N13" s="51">
        <f t="shared" si="3"/>
        <v>-50</v>
      </c>
      <c r="O13" s="25">
        <f t="shared" si="4"/>
        <v>78</v>
      </c>
      <c r="P13" s="53">
        <f t="shared" si="5"/>
        <v>-49.208349999999996</v>
      </c>
      <c r="Q13" s="46">
        <f t="shared" si="6"/>
        <v>28</v>
      </c>
      <c r="R13" s="52">
        <f t="shared" si="7"/>
        <v>0.7916500000000042</v>
      </c>
      <c r="S13" s="63">
        <v>9</v>
      </c>
    </row>
    <row r="14" spans="1:23" ht="19.5" customHeight="1">
      <c r="A14" s="47" t="s">
        <v>19</v>
      </c>
      <c r="B14" s="47" t="s">
        <v>33</v>
      </c>
      <c r="C14" s="48">
        <v>961.275</v>
      </c>
      <c r="D14" s="15">
        <v>10</v>
      </c>
      <c r="E14" s="49">
        <f t="shared" si="0"/>
        <v>-0.38724999999999987</v>
      </c>
      <c r="F14" s="44">
        <v>930.885</v>
      </c>
      <c r="G14" s="38">
        <v>10</v>
      </c>
      <c r="H14" s="50">
        <f t="shared" si="1"/>
        <v>-0.6911500000000004</v>
      </c>
      <c r="I14" s="55">
        <v>980.785</v>
      </c>
      <c r="J14" s="15">
        <v>10</v>
      </c>
      <c r="K14" s="56">
        <f t="shared" si="2"/>
        <v>-0.19214999999999982</v>
      </c>
      <c r="L14" s="28"/>
      <c r="M14" s="27">
        <v>50</v>
      </c>
      <c r="N14" s="51">
        <f t="shared" si="3"/>
        <v>-50</v>
      </c>
      <c r="O14" s="25">
        <f t="shared" si="4"/>
        <v>80</v>
      </c>
      <c r="P14" s="53">
        <f t="shared" si="5"/>
        <v>-51.27055</v>
      </c>
      <c r="Q14" s="46">
        <f t="shared" si="6"/>
        <v>30</v>
      </c>
      <c r="R14" s="52">
        <f t="shared" si="7"/>
        <v>-1.27055</v>
      </c>
      <c r="S14" s="63">
        <v>10</v>
      </c>
      <c r="T14" s="4"/>
      <c r="U14" s="4"/>
      <c r="V14" s="4"/>
      <c r="W14" s="4"/>
    </row>
    <row r="15" spans="1:19" ht="19.5" customHeight="1">
      <c r="A15" s="47" t="s">
        <v>27</v>
      </c>
      <c r="B15" s="47" t="s">
        <v>35</v>
      </c>
      <c r="C15" s="48">
        <v>885.505</v>
      </c>
      <c r="D15" s="15">
        <v>13</v>
      </c>
      <c r="E15" s="49">
        <f t="shared" si="0"/>
        <v>-4.14495</v>
      </c>
      <c r="F15" s="44">
        <v>737.325</v>
      </c>
      <c r="G15" s="38">
        <v>14</v>
      </c>
      <c r="H15" s="50">
        <f t="shared" si="1"/>
        <v>-6.6267499999999995</v>
      </c>
      <c r="I15" s="55">
        <v>875.235</v>
      </c>
      <c r="J15" s="15">
        <v>11</v>
      </c>
      <c r="K15" s="56">
        <f t="shared" si="2"/>
        <v>-2.24765</v>
      </c>
      <c r="L15" s="28"/>
      <c r="M15" s="27">
        <v>50</v>
      </c>
      <c r="N15" s="51">
        <f t="shared" si="3"/>
        <v>-50</v>
      </c>
      <c r="O15" s="25">
        <f t="shared" si="4"/>
        <v>88</v>
      </c>
      <c r="P15" s="53">
        <f t="shared" si="5"/>
        <v>-63.01935</v>
      </c>
      <c r="Q15" s="46">
        <f t="shared" si="6"/>
        <v>38</v>
      </c>
      <c r="R15" s="52">
        <f t="shared" si="7"/>
        <v>-13.019350000000003</v>
      </c>
      <c r="S15" s="63">
        <v>11</v>
      </c>
    </row>
    <row r="16" spans="1:19" ht="19.5" customHeight="1">
      <c r="A16" s="47" t="s">
        <v>23</v>
      </c>
      <c r="B16" s="47" t="s">
        <v>43</v>
      </c>
      <c r="C16" s="48">
        <v>971.295</v>
      </c>
      <c r="D16" s="15">
        <v>9</v>
      </c>
      <c r="E16" s="49">
        <f t="shared" si="0"/>
        <v>0.7129499999999993</v>
      </c>
      <c r="F16" s="44">
        <v>902.5</v>
      </c>
      <c r="G16" s="38">
        <v>11</v>
      </c>
      <c r="H16" s="50">
        <f t="shared" si="1"/>
        <v>-1.9749999999999996</v>
      </c>
      <c r="I16" s="28"/>
      <c r="J16" s="27">
        <v>50</v>
      </c>
      <c r="K16" s="51">
        <f t="shared" si="2"/>
        <v>-50</v>
      </c>
      <c r="L16" s="28"/>
      <c r="M16" s="27">
        <v>50</v>
      </c>
      <c r="N16" s="51">
        <f t="shared" si="3"/>
        <v>-50</v>
      </c>
      <c r="O16" s="25">
        <f t="shared" si="4"/>
        <v>120</v>
      </c>
      <c r="P16" s="53">
        <f t="shared" si="5"/>
        <v>-101.26205</v>
      </c>
      <c r="Q16" s="46">
        <f t="shared" si="6"/>
        <v>70</v>
      </c>
      <c r="R16" s="52">
        <f t="shared" si="7"/>
        <v>-51.26205</v>
      </c>
      <c r="S16" s="63">
        <v>12</v>
      </c>
    </row>
    <row r="17" spans="1:19" ht="19.5" customHeight="1">
      <c r="A17" s="47" t="s">
        <v>36</v>
      </c>
      <c r="B17" s="47" t="s">
        <v>37</v>
      </c>
      <c r="C17" s="48">
        <v>866.31</v>
      </c>
      <c r="D17" s="15">
        <v>14</v>
      </c>
      <c r="E17" s="49">
        <f t="shared" si="0"/>
        <v>-5.3369</v>
      </c>
      <c r="F17" s="44">
        <v>826.05</v>
      </c>
      <c r="G17" s="38">
        <v>13</v>
      </c>
      <c r="H17" s="50">
        <f t="shared" si="1"/>
        <v>-4.7395</v>
      </c>
      <c r="I17" s="28"/>
      <c r="J17" s="27">
        <v>50</v>
      </c>
      <c r="K17" s="51">
        <f t="shared" si="2"/>
        <v>-50</v>
      </c>
      <c r="L17" s="28"/>
      <c r="M17" s="27">
        <v>50</v>
      </c>
      <c r="N17" s="51">
        <f t="shared" si="3"/>
        <v>-50</v>
      </c>
      <c r="O17" s="25">
        <f t="shared" si="4"/>
        <v>127</v>
      </c>
      <c r="P17" s="53">
        <f t="shared" si="5"/>
        <v>-110.0764</v>
      </c>
      <c r="Q17" s="46">
        <f t="shared" si="6"/>
        <v>77</v>
      </c>
      <c r="R17" s="52">
        <f t="shared" si="7"/>
        <v>-60.07640000000001</v>
      </c>
      <c r="S17" s="63">
        <v>13</v>
      </c>
    </row>
    <row r="18" spans="1:19" ht="19.5" customHeight="1">
      <c r="A18" s="47" t="s">
        <v>38</v>
      </c>
      <c r="B18" s="47" t="s">
        <v>39</v>
      </c>
      <c r="C18" s="48">
        <v>861.42</v>
      </c>
      <c r="D18" s="15">
        <v>15</v>
      </c>
      <c r="E18" s="49">
        <f t="shared" si="0"/>
        <v>-6.3858</v>
      </c>
      <c r="F18" s="44">
        <v>829.765</v>
      </c>
      <c r="G18" s="38">
        <v>12</v>
      </c>
      <c r="H18" s="50">
        <f t="shared" si="1"/>
        <v>-3.702350000000001</v>
      </c>
      <c r="I18" s="28"/>
      <c r="J18" s="27">
        <v>50</v>
      </c>
      <c r="K18" s="51">
        <f t="shared" si="2"/>
        <v>-50</v>
      </c>
      <c r="L18" s="28"/>
      <c r="M18" s="27">
        <v>50</v>
      </c>
      <c r="N18" s="51">
        <f t="shared" si="3"/>
        <v>-50</v>
      </c>
      <c r="O18" s="25">
        <f t="shared" si="4"/>
        <v>127</v>
      </c>
      <c r="P18" s="53">
        <f t="shared" si="5"/>
        <v>-110.08815</v>
      </c>
      <c r="Q18" s="46">
        <f t="shared" si="6"/>
        <v>77</v>
      </c>
      <c r="R18" s="52">
        <f t="shared" si="7"/>
        <v>-60.08815</v>
      </c>
      <c r="S18" s="63">
        <v>14</v>
      </c>
    </row>
    <row r="19" spans="1:19" ht="19.5" customHeight="1">
      <c r="A19" s="47" t="s">
        <v>18</v>
      </c>
      <c r="B19" s="47" t="s">
        <v>44</v>
      </c>
      <c r="C19" s="48">
        <v>956.14</v>
      </c>
      <c r="D19" s="15">
        <v>11</v>
      </c>
      <c r="E19" s="49">
        <f t="shared" si="0"/>
        <v>-1.438600000000001</v>
      </c>
      <c r="F19" s="28"/>
      <c r="G19" s="27">
        <v>50</v>
      </c>
      <c r="H19" s="51">
        <f t="shared" si="1"/>
        <v>-50</v>
      </c>
      <c r="I19" s="28"/>
      <c r="J19" s="27">
        <v>50</v>
      </c>
      <c r="K19" s="51">
        <f t="shared" si="2"/>
        <v>-50</v>
      </c>
      <c r="L19" s="28"/>
      <c r="M19" s="27">
        <v>50</v>
      </c>
      <c r="N19" s="51">
        <f t="shared" si="3"/>
        <v>-50</v>
      </c>
      <c r="O19" s="25">
        <f t="shared" si="4"/>
        <v>161</v>
      </c>
      <c r="P19" s="53">
        <f t="shared" si="5"/>
        <v>-151.4386</v>
      </c>
      <c r="Q19" s="46">
        <f t="shared" si="6"/>
        <v>111</v>
      </c>
      <c r="R19" s="52">
        <f t="shared" si="7"/>
        <v>-101.43860000000001</v>
      </c>
      <c r="S19" s="63">
        <v>15</v>
      </c>
    </row>
    <row r="20" spans="1:19" ht="19.5" customHeight="1">
      <c r="A20" s="47" t="s">
        <v>46</v>
      </c>
      <c r="B20" s="47" t="s">
        <v>47</v>
      </c>
      <c r="C20" s="28"/>
      <c r="D20" s="27">
        <v>50</v>
      </c>
      <c r="E20" s="51">
        <f t="shared" si="0"/>
        <v>-50</v>
      </c>
      <c r="F20" s="28"/>
      <c r="G20" s="27">
        <v>50</v>
      </c>
      <c r="H20" s="51">
        <f t="shared" si="1"/>
        <v>-50</v>
      </c>
      <c r="I20" s="55">
        <v>871.7</v>
      </c>
      <c r="J20" s="15">
        <v>12</v>
      </c>
      <c r="K20" s="56">
        <f t="shared" si="2"/>
        <v>-3.2829999999999995</v>
      </c>
      <c r="L20" s="28"/>
      <c r="M20" s="27">
        <v>50</v>
      </c>
      <c r="N20" s="51">
        <f t="shared" si="3"/>
        <v>-50</v>
      </c>
      <c r="O20" s="25">
        <f t="shared" si="4"/>
        <v>162</v>
      </c>
      <c r="P20" s="53">
        <f t="shared" si="5"/>
        <v>-153.28300000000002</v>
      </c>
      <c r="Q20" s="46">
        <f t="shared" si="6"/>
        <v>112</v>
      </c>
      <c r="R20" s="52">
        <f t="shared" si="7"/>
        <v>-103.28300000000002</v>
      </c>
      <c r="S20" s="63">
        <v>16</v>
      </c>
    </row>
    <row r="21" spans="1:19" ht="19.5" customHeight="1" thickBot="1">
      <c r="A21" s="47" t="s">
        <v>29</v>
      </c>
      <c r="B21" s="47" t="s">
        <v>34</v>
      </c>
      <c r="C21" s="48">
        <v>803.29</v>
      </c>
      <c r="D21" s="15">
        <v>16</v>
      </c>
      <c r="E21" s="49">
        <f t="shared" si="0"/>
        <v>-7.9671</v>
      </c>
      <c r="F21" s="28"/>
      <c r="G21" s="27">
        <v>50</v>
      </c>
      <c r="H21" s="51">
        <f t="shared" si="1"/>
        <v>-50</v>
      </c>
      <c r="I21" s="28"/>
      <c r="J21" s="27">
        <v>50</v>
      </c>
      <c r="K21" s="51">
        <f t="shared" si="2"/>
        <v>-50</v>
      </c>
      <c r="L21" s="28"/>
      <c r="M21" s="27">
        <v>50</v>
      </c>
      <c r="N21" s="51">
        <f t="shared" si="3"/>
        <v>-50</v>
      </c>
      <c r="O21" s="26">
        <f t="shared" si="4"/>
        <v>166</v>
      </c>
      <c r="P21" s="54">
        <f t="shared" si="5"/>
        <v>-157.96710000000002</v>
      </c>
      <c r="Q21" s="64">
        <f t="shared" si="6"/>
        <v>116</v>
      </c>
      <c r="R21" s="65">
        <f t="shared" si="7"/>
        <v>-107.96710000000002</v>
      </c>
      <c r="S21" s="66">
        <v>17</v>
      </c>
    </row>
  </sheetData>
  <sheetProtection/>
  <mergeCells count="3">
    <mergeCell ref="A1:L1"/>
    <mergeCell ref="O4:P4"/>
    <mergeCell ref="Q4:S4"/>
  </mergeCells>
  <printOptions/>
  <pageMargins left="0.5905511811023623" right="0.11811023622047245" top="0.7480314960629921" bottom="0.7480314960629921" header="0.31496062992125984" footer="0.31496062992125984"/>
  <pageSetup fitToHeight="0" fitToWidth="1" horizontalDpi="600" verticalDpi="600" orientation="landscape" paperSize="9" scale="74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2015-06-13T16:07:52Z</cp:lastPrinted>
  <dcterms:created xsi:type="dcterms:W3CDTF">2001-05-06T11:53:34Z</dcterms:created>
  <dcterms:modified xsi:type="dcterms:W3CDTF">2016-06-12T21:33:13Z</dcterms:modified>
  <cp:category/>
  <cp:version/>
  <cp:contentType/>
  <cp:contentStatus/>
</cp:coreProperties>
</file>