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jugend mnl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<sst xmlns="http://schemas.openxmlformats.org/spreadsheetml/2006/main" count="55" uniqueCount="42">
  <si>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Name</t>
  </si>
  <si>
    <t>Verein</t>
  </si>
  <si>
    <t>Halle</t>
  </si>
  <si>
    <t>Platz</t>
  </si>
  <si>
    <t>1.Qua.</t>
  </si>
  <si>
    <t>2. Qua.</t>
  </si>
  <si>
    <t>Köln</t>
  </si>
  <si>
    <t>3. Qua.</t>
  </si>
  <si>
    <t>Gesamt</t>
  </si>
  <si>
    <t>PZ geamt</t>
  </si>
  <si>
    <t>ohne Streichwert</t>
  </si>
  <si>
    <t>mit Streichwert</t>
  </si>
  <si>
    <t>ASG Ford Köln</t>
  </si>
  <si>
    <t>KAV Haldensleben</t>
  </si>
  <si>
    <t>Müller, Etienne</t>
  </si>
  <si>
    <t>SAV Ludwigslust</t>
  </si>
  <si>
    <t>Sabban, Florian</t>
  </si>
  <si>
    <t>Lillie, Eyk</t>
  </si>
  <si>
    <t>Cöllen, Vincent</t>
  </si>
  <si>
    <t>Pfeiffer, Daniel</t>
  </si>
  <si>
    <t>CC Saalfeld</t>
  </si>
  <si>
    <t>Hasenhütl, Joel</t>
  </si>
  <si>
    <t>Niemann, Michael</t>
  </si>
  <si>
    <t>PZ gesamt</t>
  </si>
  <si>
    <t>TU Ilmenau</t>
  </si>
  <si>
    <t>Breitkreuz, Nick</t>
  </si>
  <si>
    <t>Gartner, Niklas</t>
  </si>
  <si>
    <t>Hasche, Jago</t>
  </si>
  <si>
    <t>Lauchstädt, Nic</t>
  </si>
  <si>
    <t>Schepler, Johannes</t>
  </si>
  <si>
    <t xml:space="preserve">Ergebnis der  Qualifikation zur  Weltmeisterschaft der  Jugend 2017 -  männlich  - </t>
  </si>
  <si>
    <t>AK Iffezheim</t>
  </si>
  <si>
    <t>RV Fuhnetal</t>
  </si>
  <si>
    <t>Jäger, Robin</t>
  </si>
  <si>
    <t>Jäger, Rouven</t>
  </si>
  <si>
    <t>Jund, Yannik</t>
  </si>
  <si>
    <t>Bremen - Hemelingen</t>
  </si>
  <si>
    <t>Möst, Niklas</t>
  </si>
  <si>
    <t>Fischer, Florian</t>
  </si>
  <si>
    <t>KAV Weißenfels</t>
  </si>
  <si>
    <t>Ludwigslust</t>
  </si>
  <si>
    <t>Rohde, Niklas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</si>
</sst>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  <numFmt numFmtId="167" formatCode="0.0000"/>
    <numFmt numFmtId="168" formatCode="0.00000"/>
    <numFmt numFmtId="169" formatCode="#,##0.0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66">
    <xf numFmtId="0" fontId="0" fillId="0" borderId="0" xfId="0" applyAlignment="1">
      <alignment/>
    </xf>
    <xf numFmtId="0" fontId="35" fillId="0" borderId="0" xfId="0" applyFont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shrinkToFit="1"/>
    </xf>
    <xf numFmtId="0" fontId="25" fillId="24" borderId="11" xfId="0" applyNumberFormat="1" applyFont="1" applyFill="1" applyBorder="1" applyAlignment="1" applyProtection="1">
      <alignment horizontal="center" shrinkToFit="1"/>
      <protection/>
    </xf>
    <xf numFmtId="0" fontId="25" fillId="4" borderId="12" xfId="0" applyNumberFormat="1" applyFont="1" applyFill="1" applyBorder="1" applyAlignment="1" applyProtection="1">
      <alignment horizontal="center" shrinkToFit="1"/>
      <protection/>
    </xf>
    <xf numFmtId="0" fontId="25" fillId="4" borderId="10" xfId="0" applyNumberFormat="1" applyFont="1" applyFill="1" applyBorder="1" applyAlignment="1" applyProtection="1">
      <alignment horizontal="center" shrinkToFit="1"/>
      <protection/>
    </xf>
    <xf numFmtId="0" fontId="25" fillId="4" borderId="11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66" fontId="21" fillId="0" borderId="0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165" fontId="21" fillId="0" borderId="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center" shrinkToFit="1"/>
      <protection/>
    </xf>
    <xf numFmtId="164" fontId="24" fillId="0" borderId="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0" fillId="0" borderId="14" xfId="0" applyNumberFormat="1" applyFont="1" applyFill="1" applyBorder="1" applyAlignment="1" applyProtection="1">
      <alignment shrinkToFit="1"/>
      <protection/>
    </xf>
    <xf numFmtId="166" fontId="21" fillId="0" borderId="14" xfId="0" applyNumberFormat="1" applyFont="1" applyFill="1" applyBorder="1" applyAlignment="1" applyProtection="1">
      <alignment shrinkToFit="1"/>
      <protection/>
    </xf>
    <xf numFmtId="0" fontId="23" fillId="0" borderId="15" xfId="0" applyNumberFormat="1" applyFont="1" applyFill="1" applyBorder="1" applyAlignment="1" applyProtection="1">
      <alignment horizontal="center" shrinkToFit="1"/>
      <protection/>
    </xf>
    <xf numFmtId="164" fontId="24" fillId="0" borderId="15" xfId="0" applyNumberFormat="1" applyFont="1" applyFill="1" applyBorder="1" applyAlignment="1" applyProtection="1">
      <alignment horizontal="center" shrinkToFit="1"/>
      <protection/>
    </xf>
    <xf numFmtId="165" fontId="21" fillId="0" borderId="15" xfId="0" applyNumberFormat="1" applyFont="1" applyFill="1" applyBorder="1" applyAlignment="1" applyProtection="1">
      <alignment horizontal="center" shrinkToFit="1"/>
      <protection/>
    </xf>
    <xf numFmtId="0" fontId="20" fillId="0" borderId="16" xfId="0" applyNumberFormat="1" applyFont="1" applyFill="1" applyBorder="1" applyAlignment="1" applyProtection="1">
      <alignment shrinkToFit="1"/>
      <protection/>
    </xf>
    <xf numFmtId="0" fontId="20" fillId="0" borderId="15" xfId="0" applyNumberFormat="1" applyFont="1" applyFill="1" applyBorder="1" applyAlignment="1" applyProtection="1">
      <alignment shrinkToFit="1"/>
      <protection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shrinkToFit="1"/>
      <protection/>
    </xf>
    <xf numFmtId="0" fontId="30" fillId="0" borderId="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center" shrinkToFit="1"/>
      <protection/>
    </xf>
    <xf numFmtId="164" fontId="25" fillId="24" borderId="17" xfId="0" applyNumberFormat="1" applyFont="1" applyFill="1" applyBorder="1" applyAlignment="1" applyProtection="1">
      <alignment shrinkToFit="1"/>
      <protection/>
    </xf>
    <xf numFmtId="0" fontId="25" fillId="24" borderId="18" xfId="0" applyNumberFormat="1" applyFont="1" applyFill="1" applyBorder="1" applyAlignment="1" applyProtection="1">
      <alignment shrinkToFit="1"/>
      <protection/>
    </xf>
    <xf numFmtId="3" fontId="25" fillId="24" borderId="19" xfId="0" applyNumberFormat="1" applyFont="1" applyFill="1" applyBorder="1" applyAlignment="1" applyProtection="1">
      <alignment horizontal="center" shrinkToFit="1"/>
      <protection/>
    </xf>
    <xf numFmtId="166" fontId="21" fillId="20" borderId="15" xfId="0" applyNumberFormat="1" applyFont="1" applyFill="1" applyBorder="1" applyAlignment="1" applyProtection="1">
      <alignment horizontal="center" shrinkToFit="1"/>
      <protection/>
    </xf>
    <xf numFmtId="0" fontId="23" fillId="20" borderId="15" xfId="0" applyNumberFormat="1" applyFont="1" applyFill="1" applyBorder="1" applyAlignment="1" applyProtection="1">
      <alignment horizontal="center" shrinkToFit="1"/>
      <protection/>
    </xf>
    <xf numFmtId="164" fontId="24" fillId="20" borderId="15" xfId="0" applyNumberFormat="1" applyFont="1" applyFill="1" applyBorder="1" applyAlignment="1" applyProtection="1">
      <alignment horizontal="center" shrinkToFit="1"/>
      <protection/>
    </xf>
    <xf numFmtId="166" fontId="31" fillId="25" borderId="15" xfId="0" applyNumberFormat="1" applyFont="1" applyFill="1" applyBorder="1" applyAlignment="1">
      <alignment/>
    </xf>
    <xf numFmtId="166" fontId="31" fillId="25" borderId="0" xfId="0" applyNumberFormat="1" applyFont="1" applyFill="1" applyBorder="1" applyAlignment="1">
      <alignment/>
    </xf>
    <xf numFmtId="0" fontId="23" fillId="4" borderId="20" xfId="0" applyNumberFormat="1" applyFont="1" applyFill="1" applyBorder="1" applyAlignment="1" applyProtection="1">
      <alignment horizontal="center" shrinkToFit="1"/>
      <protection/>
    </xf>
    <xf numFmtId="0" fontId="26" fillId="4" borderId="21" xfId="0" applyNumberFormat="1" applyFont="1" applyFill="1" applyBorder="1" applyAlignment="1" applyProtection="1">
      <alignment shrinkToFit="1"/>
      <protection/>
    </xf>
    <xf numFmtId="0" fontId="27" fillId="4" borderId="22" xfId="0" applyNumberFormat="1" applyFont="1" applyFill="1" applyBorder="1" applyAlignment="1" applyProtection="1">
      <alignment horizontal="center" shrinkToFit="1"/>
      <protection/>
    </xf>
    <xf numFmtId="1" fontId="32" fillId="4" borderId="19" xfId="0" applyNumberFormat="1" applyFont="1" applyFill="1" applyBorder="1" applyAlignment="1" applyProtection="1">
      <alignment horizontal="center" shrinkToFit="1"/>
      <protection/>
    </xf>
    <xf numFmtId="0" fontId="33" fillId="4" borderId="23" xfId="0" applyNumberFormat="1" applyFont="1" applyFill="1" applyBorder="1" applyAlignment="1" applyProtection="1">
      <alignment horizontal="center" shrinkToFit="1"/>
      <protection/>
    </xf>
    <xf numFmtId="0" fontId="36" fillId="0" borderId="15" xfId="0" applyFont="1" applyFill="1" applyBorder="1" applyAlignment="1" applyProtection="1">
      <alignment vertical="center" wrapText="1"/>
      <protection/>
    </xf>
    <xf numFmtId="166" fontId="36" fillId="0" borderId="15" xfId="0" applyNumberFormat="1" applyFont="1" applyFill="1" applyBorder="1" applyAlignment="1" applyProtection="1">
      <alignment horizontal="right" vertical="center" wrapText="1"/>
      <protection/>
    </xf>
    <xf numFmtId="3" fontId="25" fillId="24" borderId="24" xfId="0" applyNumberFormat="1" applyFont="1" applyFill="1" applyBorder="1" applyAlignment="1" applyProtection="1">
      <alignment horizontal="center" shrinkToFit="1"/>
      <protection/>
    </xf>
    <xf numFmtId="1" fontId="32" fillId="4" borderId="25" xfId="0" applyNumberFormat="1" applyFont="1" applyFill="1" applyBorder="1" applyAlignment="1" applyProtection="1">
      <alignment horizontal="center" shrinkToFit="1"/>
      <protection/>
    </xf>
    <xf numFmtId="0" fontId="33" fillId="4" borderId="26" xfId="0" applyNumberFormat="1" applyFont="1" applyFill="1" applyBorder="1" applyAlignment="1" applyProtection="1">
      <alignment horizontal="center" shrinkToFit="1"/>
      <protection/>
    </xf>
    <xf numFmtId="169" fontId="33" fillId="4" borderId="15" xfId="0" applyNumberFormat="1" applyFont="1" applyFill="1" applyBorder="1" applyAlignment="1" applyProtection="1">
      <alignment shrinkToFit="1"/>
      <protection/>
    </xf>
    <xf numFmtId="169" fontId="33" fillId="4" borderId="27" xfId="0" applyNumberFormat="1" applyFont="1" applyFill="1" applyBorder="1" applyAlignment="1" applyProtection="1">
      <alignment shrinkToFit="1"/>
      <protection/>
    </xf>
    <xf numFmtId="169" fontId="24" fillId="0" borderId="15" xfId="0" applyNumberFormat="1" applyFont="1" applyFill="1" applyBorder="1" applyAlignment="1" applyProtection="1">
      <alignment shrinkToFit="1"/>
      <protection/>
    </xf>
    <xf numFmtId="169" fontId="24" fillId="20" borderId="15" xfId="0" applyNumberFormat="1" applyFont="1" applyFill="1" applyBorder="1" applyAlignment="1" applyProtection="1">
      <alignment shrinkToFit="1"/>
      <protection/>
    </xf>
    <xf numFmtId="169" fontId="25" fillId="24" borderId="15" xfId="0" applyNumberFormat="1" applyFont="1" applyFill="1" applyBorder="1" applyAlignment="1" applyProtection="1">
      <alignment shrinkToFit="1"/>
      <protection/>
    </xf>
    <xf numFmtId="169" fontId="25" fillId="24" borderId="28" xfId="0" applyNumberFormat="1" applyFont="1" applyFill="1" applyBorder="1" applyAlignment="1" applyProtection="1">
      <alignment shrinkToFit="1"/>
      <protection/>
    </xf>
    <xf numFmtId="165" fontId="21" fillId="0" borderId="15" xfId="0" applyNumberFormat="1" applyFont="1" applyFill="1" applyBorder="1" applyAlignment="1" applyProtection="1">
      <alignment shrinkToFit="1"/>
      <protection/>
    </xf>
    <xf numFmtId="169" fontId="24" fillId="0" borderId="15" xfId="0" applyNumberFormat="1" applyFont="1" applyFill="1" applyBorder="1" applyAlignment="1" applyProtection="1">
      <alignment horizontal="center" shrinkToFit="1"/>
      <protection/>
    </xf>
    <xf numFmtId="0" fontId="37" fillId="0" borderId="15" xfId="0" applyFont="1" applyFill="1" applyBorder="1" applyAlignment="1" applyProtection="1">
      <alignment vertical="center" wrapText="1"/>
      <protection/>
    </xf>
    <xf numFmtId="0" fontId="23" fillId="26" borderId="15" xfId="0" applyNumberFormat="1" applyFont="1" applyFill="1" applyBorder="1" applyAlignment="1" applyProtection="1">
      <alignment horizontal="center" shrinkToFit="1"/>
      <protection/>
    </xf>
    <xf numFmtId="166" fontId="36" fillId="26" borderId="15" xfId="0" applyNumberFormat="1" applyFont="1" applyFill="1" applyBorder="1" applyAlignment="1" applyProtection="1">
      <alignment horizontal="right" vertical="center" wrapText="1"/>
      <protection/>
    </xf>
    <xf numFmtId="169" fontId="24" fillId="26" borderId="15" xfId="0" applyNumberFormat="1" applyFont="1" applyFill="1" applyBorder="1" applyAlignment="1" applyProtection="1">
      <alignment shrinkToFit="1"/>
      <protection/>
    </xf>
    <xf numFmtId="166" fontId="21" fillId="26" borderId="15" xfId="0" applyNumberFormat="1" applyFont="1" applyFill="1" applyBorder="1" applyAlignment="1" applyProtection="1">
      <alignment shrinkToFit="1"/>
      <protection/>
    </xf>
    <xf numFmtId="166" fontId="31" fillId="27" borderId="15" xfId="0" applyNumberFormat="1" applyFont="1" applyFill="1" applyBorder="1" applyAlignment="1">
      <alignment/>
    </xf>
    <xf numFmtId="169" fontId="25" fillId="24" borderId="29" xfId="0" applyNumberFormat="1" applyFont="1" applyFill="1" applyBorder="1" applyAlignment="1" applyProtection="1">
      <alignment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16</xdr:row>
      <xdr:rowOff>219075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62225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S10" sqref="S10"/>
    </sheetView>
  </sheetViews>
  <sheetFormatPr defaultColWidth="11.421875" defaultRowHeight="15"/>
  <cols>
    <col min="1" max="1" width="26.57421875" style="12" customWidth="1"/>
    <col min="2" max="2" width="22.140625" style="12" customWidth="1"/>
    <col min="3" max="3" width="8.7109375" style="13" customWidth="1"/>
    <col min="4" max="4" width="4.7109375" style="16" customWidth="1"/>
    <col min="5" max="5" width="8.421875" style="17" customWidth="1"/>
    <col min="6" max="6" width="9.57421875" style="13" customWidth="1"/>
    <col min="7" max="7" width="4.7109375" style="16" customWidth="1"/>
    <col min="8" max="8" width="8.421875" style="17" customWidth="1"/>
    <col min="9" max="9" width="8.00390625" style="15" customWidth="1"/>
    <col min="10" max="10" width="5.57421875" style="16" customWidth="1"/>
    <col min="11" max="11" width="9.28125" style="17" customWidth="1"/>
    <col min="12" max="12" width="6.00390625" style="30" customWidth="1"/>
    <col min="13" max="13" width="8.7109375" style="16" customWidth="1"/>
    <col min="14" max="14" width="6.00390625" style="31" customWidth="1"/>
    <col min="15" max="15" width="10.7109375" style="32" customWidth="1"/>
    <col min="16" max="16" width="7.7109375" style="0" customWidth="1"/>
  </cols>
  <sheetData>
    <row r="1" spans="1:15" ht="15.75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/>
      <c r="M1"/>
      <c r="N1" s="10"/>
      <c r="O1" s="11"/>
    </row>
    <row r="2" spans="4:15" ht="15.75" thickBot="1">
      <c r="D2" s="14"/>
      <c r="E2" s="14"/>
      <c r="G2" s="14"/>
      <c r="H2" s="14"/>
      <c r="L2" s="18"/>
      <c r="M2" s="14"/>
      <c r="N2" s="19"/>
      <c r="O2" s="20"/>
    </row>
    <row r="3" spans="1:16" ht="15.75" thickTop="1">
      <c r="A3" s="21" t="s">
        <v>0</v>
      </c>
      <c r="B3" s="22" t="s">
        <v>1</v>
      </c>
      <c r="C3" s="23" t="s">
        <v>2</v>
      </c>
      <c r="D3" s="24" t="s">
        <v>3</v>
      </c>
      <c r="E3" s="25" t="s">
        <v>4</v>
      </c>
      <c r="F3" s="36" t="s">
        <v>40</v>
      </c>
      <c r="G3" s="37" t="s">
        <v>3</v>
      </c>
      <c r="H3" s="38" t="s">
        <v>5</v>
      </c>
      <c r="I3" s="26" t="s">
        <v>6</v>
      </c>
      <c r="J3" s="24" t="s">
        <v>3</v>
      </c>
      <c r="K3" s="25" t="s">
        <v>7</v>
      </c>
      <c r="L3" s="33" t="s">
        <v>23</v>
      </c>
      <c r="M3" s="34" t="s">
        <v>8</v>
      </c>
      <c r="N3" s="41" t="s">
        <v>9</v>
      </c>
      <c r="O3" s="42" t="s">
        <v>8</v>
      </c>
      <c r="P3" s="43" t="s">
        <v>3</v>
      </c>
    </row>
    <row r="4" spans="1:16" ht="15">
      <c r="A4" s="27"/>
      <c r="B4" s="28"/>
      <c r="C4" s="23"/>
      <c r="D4" s="24"/>
      <c r="E4" s="25"/>
      <c r="F4" s="36"/>
      <c r="G4" s="37"/>
      <c r="H4" s="38"/>
      <c r="I4" s="26"/>
      <c r="J4" s="24"/>
      <c r="K4" s="25"/>
      <c r="L4" s="4" t="s">
        <v>10</v>
      </c>
      <c r="M4" s="3"/>
      <c r="N4" s="7" t="s">
        <v>11</v>
      </c>
      <c r="O4" s="6"/>
      <c r="P4" s="5"/>
    </row>
    <row r="5" spans="1:16" s="29" customFormat="1" ht="18" customHeight="1">
      <c r="A5" s="46" t="s">
        <v>16</v>
      </c>
      <c r="B5" s="46" t="s">
        <v>15</v>
      </c>
      <c r="C5" s="47">
        <v>482.495</v>
      </c>
      <c r="D5" s="24">
        <v>1</v>
      </c>
      <c r="E5" s="53">
        <f aca="true" t="shared" si="0" ref="E5:E22">C5/100-D5</f>
        <v>3.8249500000000003</v>
      </c>
      <c r="F5" s="39">
        <v>462.93</v>
      </c>
      <c r="G5" s="37">
        <v>1</v>
      </c>
      <c r="H5" s="54">
        <f aca="true" t="shared" si="1" ref="H5:H22">F5/100-G5</f>
        <v>3.6292999999999997</v>
      </c>
      <c r="I5" s="57"/>
      <c r="J5" s="24"/>
      <c r="K5" s="58">
        <f aca="true" t="shared" si="2" ref="K5:K22">I5/100-J5</f>
        <v>0</v>
      </c>
      <c r="L5" s="35">
        <f aca="true" t="shared" si="3" ref="L5:L22">D5+G5+J5</f>
        <v>2</v>
      </c>
      <c r="M5" s="55">
        <f aca="true" t="shared" si="4" ref="M5:M22">E5+H5+K5</f>
        <v>7.45425</v>
      </c>
      <c r="N5" s="44">
        <f aca="true" t="shared" si="5" ref="N5:N22">G5+D5+J5-MAX(D5,G5,J5)</f>
        <v>1</v>
      </c>
      <c r="O5" s="51">
        <f aca="true" t="shared" si="6" ref="O5:O22">E5+H5+K5-MIN(E5,H5,K5)</f>
        <v>7.45425</v>
      </c>
      <c r="P5" s="45">
        <v>1</v>
      </c>
    </row>
    <row r="6" spans="1:16" s="29" customFormat="1" ht="18" customHeight="1">
      <c r="A6" s="46" t="s">
        <v>19</v>
      </c>
      <c r="B6" s="46" t="s">
        <v>13</v>
      </c>
      <c r="C6" s="47">
        <v>458.455</v>
      </c>
      <c r="D6" s="24">
        <v>2</v>
      </c>
      <c r="E6" s="53">
        <f t="shared" si="0"/>
        <v>2.58455</v>
      </c>
      <c r="F6" s="39">
        <v>447.33</v>
      </c>
      <c r="G6" s="37">
        <v>4</v>
      </c>
      <c r="H6" s="54">
        <f t="shared" si="1"/>
        <v>0.47330000000000005</v>
      </c>
      <c r="I6" s="57"/>
      <c r="J6" s="24"/>
      <c r="K6" s="58">
        <f t="shared" si="2"/>
        <v>0</v>
      </c>
      <c r="L6" s="35">
        <f t="shared" si="3"/>
        <v>6</v>
      </c>
      <c r="M6" s="55">
        <f t="shared" si="4"/>
        <v>3.05785</v>
      </c>
      <c r="N6" s="44">
        <f t="shared" si="5"/>
        <v>2</v>
      </c>
      <c r="O6" s="51">
        <f t="shared" si="6"/>
        <v>3.05785</v>
      </c>
      <c r="P6" s="45">
        <v>2</v>
      </c>
    </row>
    <row r="7" spans="1:16" s="29" customFormat="1" ht="18" customHeight="1">
      <c r="A7" s="46" t="s">
        <v>18</v>
      </c>
      <c r="B7" s="46" t="s">
        <v>12</v>
      </c>
      <c r="C7" s="47">
        <v>447.85</v>
      </c>
      <c r="D7" s="24">
        <v>3</v>
      </c>
      <c r="E7" s="53">
        <f t="shared" si="0"/>
        <v>1.4785000000000004</v>
      </c>
      <c r="F7" s="39">
        <v>450.495</v>
      </c>
      <c r="G7" s="37">
        <v>3</v>
      </c>
      <c r="H7" s="54">
        <f t="shared" si="1"/>
        <v>1.50495</v>
      </c>
      <c r="I7" s="57"/>
      <c r="J7" s="24"/>
      <c r="K7" s="58">
        <f t="shared" si="2"/>
        <v>0</v>
      </c>
      <c r="L7" s="35">
        <f t="shared" si="3"/>
        <v>6</v>
      </c>
      <c r="M7" s="55">
        <f t="shared" si="4"/>
        <v>2.9834500000000004</v>
      </c>
      <c r="N7" s="44">
        <f t="shared" si="5"/>
        <v>3</v>
      </c>
      <c r="O7" s="51">
        <f t="shared" si="6"/>
        <v>2.9834500000000004</v>
      </c>
      <c r="P7" s="45">
        <v>3</v>
      </c>
    </row>
    <row r="8" spans="1:16" s="29" customFormat="1" ht="18" customHeight="1">
      <c r="A8" s="59" t="s">
        <v>14</v>
      </c>
      <c r="B8" s="59" t="s">
        <v>32</v>
      </c>
      <c r="C8" s="47">
        <v>444.465</v>
      </c>
      <c r="D8" s="24">
        <v>4</v>
      </c>
      <c r="E8" s="53">
        <f t="shared" si="0"/>
        <v>0.4446499999999993</v>
      </c>
      <c r="F8" s="40">
        <v>453.235</v>
      </c>
      <c r="G8" s="37">
        <v>2</v>
      </c>
      <c r="H8" s="54">
        <f t="shared" si="1"/>
        <v>2.53235</v>
      </c>
      <c r="I8" s="57"/>
      <c r="J8" s="24"/>
      <c r="K8" s="58">
        <f t="shared" si="2"/>
        <v>0</v>
      </c>
      <c r="L8" s="35">
        <f t="shared" si="3"/>
        <v>6</v>
      </c>
      <c r="M8" s="55">
        <f t="shared" si="4"/>
        <v>2.9769999999999994</v>
      </c>
      <c r="N8" s="44">
        <f t="shared" si="5"/>
        <v>2</v>
      </c>
      <c r="O8" s="51">
        <f t="shared" si="6"/>
        <v>2.9769999999999994</v>
      </c>
      <c r="P8" s="45">
        <v>4</v>
      </c>
    </row>
    <row r="9" spans="1:16" s="29" customFormat="1" ht="18" customHeight="1">
      <c r="A9" s="59" t="s">
        <v>28</v>
      </c>
      <c r="B9" s="59" t="s">
        <v>20</v>
      </c>
      <c r="C9" s="47">
        <v>444.195</v>
      </c>
      <c r="D9" s="24">
        <v>5</v>
      </c>
      <c r="E9" s="53">
        <f t="shared" si="0"/>
        <v>-0.5580499999999997</v>
      </c>
      <c r="F9" s="39">
        <v>415.755</v>
      </c>
      <c r="G9" s="37">
        <v>6</v>
      </c>
      <c r="H9" s="54">
        <f t="shared" si="1"/>
        <v>-1.8424500000000004</v>
      </c>
      <c r="I9" s="57"/>
      <c r="J9" s="24"/>
      <c r="K9" s="58">
        <f t="shared" si="2"/>
        <v>0</v>
      </c>
      <c r="L9" s="35">
        <f t="shared" si="3"/>
        <v>11</v>
      </c>
      <c r="M9" s="55">
        <f t="shared" si="4"/>
        <v>-2.4005</v>
      </c>
      <c r="N9" s="44">
        <f t="shared" si="5"/>
        <v>5</v>
      </c>
      <c r="O9" s="51">
        <f t="shared" si="6"/>
        <v>-0.5580499999999997</v>
      </c>
      <c r="P9" s="45">
        <v>5</v>
      </c>
    </row>
    <row r="10" spans="1:16" s="29" customFormat="1" ht="18" customHeight="1">
      <c r="A10" s="46" t="s">
        <v>17</v>
      </c>
      <c r="B10" s="46" t="s">
        <v>36</v>
      </c>
      <c r="C10" s="47">
        <v>432.315</v>
      </c>
      <c r="D10" s="24">
        <v>7</v>
      </c>
      <c r="E10" s="53">
        <f t="shared" si="0"/>
        <v>-2.67685</v>
      </c>
      <c r="F10" s="40">
        <v>437.205</v>
      </c>
      <c r="G10" s="37">
        <v>5</v>
      </c>
      <c r="H10" s="54">
        <f t="shared" si="1"/>
        <v>-0.6279500000000002</v>
      </c>
      <c r="I10" s="57"/>
      <c r="J10" s="24"/>
      <c r="K10" s="58">
        <f t="shared" si="2"/>
        <v>0</v>
      </c>
      <c r="L10" s="35">
        <f t="shared" si="3"/>
        <v>12</v>
      </c>
      <c r="M10" s="55">
        <f t="shared" si="4"/>
        <v>-3.3048</v>
      </c>
      <c r="N10" s="44">
        <f t="shared" si="5"/>
        <v>5</v>
      </c>
      <c r="O10" s="51">
        <f t="shared" si="6"/>
        <v>-0.6279500000000002</v>
      </c>
      <c r="P10" s="45">
        <v>6</v>
      </c>
    </row>
    <row r="11" spans="1:16" s="29" customFormat="1" ht="18" customHeight="1">
      <c r="A11" s="59" t="s">
        <v>22</v>
      </c>
      <c r="B11" s="59" t="s">
        <v>20</v>
      </c>
      <c r="C11" s="47">
        <v>433.7</v>
      </c>
      <c r="D11" s="24">
        <v>6</v>
      </c>
      <c r="E11" s="53">
        <f t="shared" si="0"/>
        <v>-1.6630000000000003</v>
      </c>
      <c r="F11" s="63"/>
      <c r="G11" s="60">
        <v>50</v>
      </c>
      <c r="H11" s="62">
        <f t="shared" si="1"/>
        <v>-50</v>
      </c>
      <c r="I11" s="57"/>
      <c r="J11" s="24"/>
      <c r="K11" s="58">
        <f t="shared" si="2"/>
        <v>0</v>
      </c>
      <c r="L11" s="35">
        <f t="shared" si="3"/>
        <v>56</v>
      </c>
      <c r="M11" s="55">
        <f t="shared" si="4"/>
        <v>-51.663</v>
      </c>
      <c r="N11" s="44">
        <f t="shared" si="5"/>
        <v>6</v>
      </c>
      <c r="O11" s="51">
        <f t="shared" si="6"/>
        <v>-1.6629999999999967</v>
      </c>
      <c r="P11" s="45">
        <v>7</v>
      </c>
    </row>
    <row r="12" spans="1:16" ht="18" customHeight="1">
      <c r="A12" s="46" t="s">
        <v>21</v>
      </c>
      <c r="B12" s="46" t="s">
        <v>12</v>
      </c>
      <c r="C12" s="47">
        <v>378.49</v>
      </c>
      <c r="D12" s="24">
        <v>11</v>
      </c>
      <c r="E12" s="53">
        <f t="shared" si="0"/>
        <v>-7.2151</v>
      </c>
      <c r="F12" s="39">
        <v>404.19</v>
      </c>
      <c r="G12" s="37">
        <v>7</v>
      </c>
      <c r="H12" s="54">
        <f t="shared" si="1"/>
        <v>-2.9581</v>
      </c>
      <c r="I12" s="57"/>
      <c r="J12" s="24"/>
      <c r="K12" s="58">
        <f t="shared" si="2"/>
        <v>0</v>
      </c>
      <c r="L12" s="35">
        <f t="shared" si="3"/>
        <v>18</v>
      </c>
      <c r="M12" s="55">
        <f t="shared" si="4"/>
        <v>-10.1732</v>
      </c>
      <c r="N12" s="44">
        <f t="shared" si="5"/>
        <v>7</v>
      </c>
      <c r="O12" s="51">
        <f t="shared" si="6"/>
        <v>-2.9581</v>
      </c>
      <c r="P12" s="45">
        <v>8</v>
      </c>
    </row>
    <row r="13" spans="1:16" ht="18" customHeight="1">
      <c r="A13" s="46" t="s">
        <v>25</v>
      </c>
      <c r="B13" s="46" t="s">
        <v>24</v>
      </c>
      <c r="C13" s="47">
        <v>422.18</v>
      </c>
      <c r="D13" s="24">
        <v>8</v>
      </c>
      <c r="E13" s="53">
        <f t="shared" si="0"/>
        <v>-3.7782</v>
      </c>
      <c r="F13" s="64"/>
      <c r="G13" s="60">
        <v>50</v>
      </c>
      <c r="H13" s="62">
        <f t="shared" si="1"/>
        <v>-50</v>
      </c>
      <c r="I13" s="57"/>
      <c r="J13" s="24"/>
      <c r="K13" s="58">
        <f t="shared" si="2"/>
        <v>0</v>
      </c>
      <c r="L13" s="35">
        <f t="shared" si="3"/>
        <v>58</v>
      </c>
      <c r="M13" s="55">
        <f t="shared" si="4"/>
        <v>-53.7782</v>
      </c>
      <c r="N13" s="44">
        <f t="shared" si="5"/>
        <v>8</v>
      </c>
      <c r="O13" s="51">
        <f t="shared" si="6"/>
        <v>-3.7781999999999982</v>
      </c>
      <c r="P13" s="45">
        <v>9</v>
      </c>
    </row>
    <row r="14" spans="1:16" ht="18" customHeight="1">
      <c r="A14" s="46" t="s">
        <v>41</v>
      </c>
      <c r="B14" s="46" t="s">
        <v>36</v>
      </c>
      <c r="C14" s="61"/>
      <c r="D14" s="60">
        <v>50</v>
      </c>
      <c r="E14" s="62">
        <f t="shared" si="0"/>
        <v>-50</v>
      </c>
      <c r="F14" s="39">
        <v>321.1</v>
      </c>
      <c r="G14" s="37">
        <v>8</v>
      </c>
      <c r="H14" s="54">
        <f t="shared" si="1"/>
        <v>-4.789</v>
      </c>
      <c r="I14" s="57"/>
      <c r="J14" s="24"/>
      <c r="K14" s="58">
        <f t="shared" si="2"/>
        <v>0</v>
      </c>
      <c r="L14" s="35">
        <f t="shared" si="3"/>
        <v>58</v>
      </c>
      <c r="M14" s="55">
        <f t="shared" si="4"/>
        <v>-54.789</v>
      </c>
      <c r="N14" s="44">
        <f t="shared" si="5"/>
        <v>8</v>
      </c>
      <c r="O14" s="51">
        <f t="shared" si="6"/>
        <v>-4.7890000000000015</v>
      </c>
      <c r="P14" s="45">
        <v>10</v>
      </c>
    </row>
    <row r="15" spans="1:16" ht="18" customHeight="1">
      <c r="A15" s="59" t="s">
        <v>29</v>
      </c>
      <c r="B15" s="59" t="s">
        <v>15</v>
      </c>
      <c r="C15" s="47">
        <v>400.615</v>
      </c>
      <c r="D15" s="24">
        <v>9</v>
      </c>
      <c r="E15" s="53">
        <f t="shared" si="0"/>
        <v>-4.99385</v>
      </c>
      <c r="F15" s="39">
        <v>295.97</v>
      </c>
      <c r="G15" s="37">
        <v>9</v>
      </c>
      <c r="H15" s="54">
        <f t="shared" si="1"/>
        <v>-6.0403</v>
      </c>
      <c r="I15" s="57"/>
      <c r="J15" s="24"/>
      <c r="K15" s="58">
        <f t="shared" si="2"/>
        <v>0</v>
      </c>
      <c r="L15" s="35">
        <f t="shared" si="3"/>
        <v>18</v>
      </c>
      <c r="M15" s="55">
        <f t="shared" si="4"/>
        <v>-11.03415</v>
      </c>
      <c r="N15" s="44">
        <f t="shared" si="5"/>
        <v>9</v>
      </c>
      <c r="O15" s="51">
        <f t="shared" si="6"/>
        <v>-4.99385</v>
      </c>
      <c r="P15" s="45">
        <v>11</v>
      </c>
    </row>
    <row r="16" spans="1:16" ht="18" customHeight="1">
      <c r="A16" s="59" t="s">
        <v>26</v>
      </c>
      <c r="B16" s="59" t="s">
        <v>13</v>
      </c>
      <c r="C16" s="47">
        <v>398.225</v>
      </c>
      <c r="D16" s="24">
        <v>10</v>
      </c>
      <c r="E16" s="53">
        <f t="shared" si="0"/>
        <v>-6.0177499999999995</v>
      </c>
      <c r="F16" s="64"/>
      <c r="G16" s="60">
        <v>50</v>
      </c>
      <c r="H16" s="62">
        <f t="shared" si="1"/>
        <v>-50</v>
      </c>
      <c r="I16" s="57"/>
      <c r="J16" s="24"/>
      <c r="K16" s="58">
        <f t="shared" si="2"/>
        <v>0</v>
      </c>
      <c r="L16" s="35">
        <f t="shared" si="3"/>
        <v>60</v>
      </c>
      <c r="M16" s="55">
        <f t="shared" si="4"/>
        <v>-56.01775</v>
      </c>
      <c r="N16" s="44">
        <f t="shared" si="5"/>
        <v>10</v>
      </c>
      <c r="O16" s="51">
        <f t="shared" si="6"/>
        <v>-6.0177499999999995</v>
      </c>
      <c r="P16" s="45">
        <v>12</v>
      </c>
    </row>
    <row r="17" spans="1:16" ht="18" customHeight="1">
      <c r="A17" s="46" t="s">
        <v>27</v>
      </c>
      <c r="B17" s="46" t="s">
        <v>13</v>
      </c>
      <c r="C17" s="47">
        <v>375.53</v>
      </c>
      <c r="D17" s="24">
        <v>12</v>
      </c>
      <c r="E17" s="53">
        <f t="shared" si="0"/>
        <v>-8.2447</v>
      </c>
      <c r="F17" s="64"/>
      <c r="G17" s="60">
        <v>50</v>
      </c>
      <c r="H17" s="62">
        <f t="shared" si="1"/>
        <v>-50</v>
      </c>
      <c r="I17" s="57"/>
      <c r="J17" s="24"/>
      <c r="K17" s="58">
        <f t="shared" si="2"/>
        <v>0</v>
      </c>
      <c r="L17" s="35">
        <f t="shared" si="3"/>
        <v>62</v>
      </c>
      <c r="M17" s="55">
        <f t="shared" si="4"/>
        <v>-58.2447</v>
      </c>
      <c r="N17" s="44">
        <f t="shared" si="5"/>
        <v>12</v>
      </c>
      <c r="O17" s="51">
        <f t="shared" si="6"/>
        <v>-8.244700000000002</v>
      </c>
      <c r="P17" s="45">
        <v>13</v>
      </c>
    </row>
    <row r="18" spans="1:16" ht="18" customHeight="1">
      <c r="A18" s="46" t="s">
        <v>34</v>
      </c>
      <c r="B18" s="46" t="s">
        <v>31</v>
      </c>
      <c r="C18" s="47">
        <v>365.13</v>
      </c>
      <c r="D18" s="24">
        <v>13</v>
      </c>
      <c r="E18" s="53">
        <f t="shared" si="0"/>
        <v>-9.348700000000001</v>
      </c>
      <c r="F18" s="64"/>
      <c r="G18" s="60">
        <v>50</v>
      </c>
      <c r="H18" s="62">
        <f t="shared" si="1"/>
        <v>-50</v>
      </c>
      <c r="I18" s="57"/>
      <c r="J18" s="24"/>
      <c r="K18" s="58">
        <f t="shared" si="2"/>
        <v>0</v>
      </c>
      <c r="L18" s="35">
        <f t="shared" si="3"/>
        <v>63</v>
      </c>
      <c r="M18" s="55">
        <f t="shared" si="4"/>
        <v>-59.3487</v>
      </c>
      <c r="N18" s="44">
        <f t="shared" si="5"/>
        <v>13</v>
      </c>
      <c r="O18" s="51">
        <f t="shared" si="6"/>
        <v>-9.348700000000001</v>
      </c>
      <c r="P18" s="45">
        <v>14</v>
      </c>
    </row>
    <row r="19" spans="1:16" ht="18" customHeight="1">
      <c r="A19" s="46" t="s">
        <v>38</v>
      </c>
      <c r="B19" s="46" t="s">
        <v>39</v>
      </c>
      <c r="C19" s="47">
        <v>365.03</v>
      </c>
      <c r="D19" s="24">
        <v>14</v>
      </c>
      <c r="E19" s="53">
        <f t="shared" si="0"/>
        <v>-10.3497</v>
      </c>
      <c r="F19" s="64"/>
      <c r="G19" s="60">
        <v>50</v>
      </c>
      <c r="H19" s="62">
        <f t="shared" si="1"/>
        <v>-50</v>
      </c>
      <c r="I19" s="57"/>
      <c r="J19" s="24"/>
      <c r="K19" s="58">
        <f t="shared" si="2"/>
        <v>0</v>
      </c>
      <c r="L19" s="35">
        <f t="shared" si="3"/>
        <v>64</v>
      </c>
      <c r="M19" s="55">
        <f t="shared" si="4"/>
        <v>-60.3497</v>
      </c>
      <c r="N19" s="44">
        <f t="shared" si="5"/>
        <v>14</v>
      </c>
      <c r="O19" s="51">
        <f t="shared" si="6"/>
        <v>-10.349699999999999</v>
      </c>
      <c r="P19" s="45">
        <v>15</v>
      </c>
    </row>
    <row r="20" spans="1:16" ht="18" customHeight="1">
      <c r="A20" s="46" t="s">
        <v>35</v>
      </c>
      <c r="B20" s="46" t="s">
        <v>31</v>
      </c>
      <c r="C20" s="47">
        <v>268.3</v>
      </c>
      <c r="D20" s="24">
        <v>15</v>
      </c>
      <c r="E20" s="53">
        <f t="shared" si="0"/>
        <v>-12.317</v>
      </c>
      <c r="F20" s="64"/>
      <c r="G20" s="60">
        <v>50</v>
      </c>
      <c r="H20" s="62">
        <f t="shared" si="1"/>
        <v>-50</v>
      </c>
      <c r="I20" s="57"/>
      <c r="J20" s="24"/>
      <c r="K20" s="58">
        <f t="shared" si="2"/>
        <v>0</v>
      </c>
      <c r="L20" s="35">
        <f t="shared" si="3"/>
        <v>65</v>
      </c>
      <c r="M20" s="55">
        <f t="shared" si="4"/>
        <v>-62.317</v>
      </c>
      <c r="N20" s="44">
        <f t="shared" si="5"/>
        <v>15</v>
      </c>
      <c r="O20" s="51">
        <f t="shared" si="6"/>
        <v>-12.317</v>
      </c>
      <c r="P20" s="45">
        <v>16</v>
      </c>
    </row>
    <row r="21" spans="1:16" ht="18" customHeight="1">
      <c r="A21" s="59" t="s">
        <v>33</v>
      </c>
      <c r="B21" s="59" t="s">
        <v>31</v>
      </c>
      <c r="C21" s="47">
        <v>250.44</v>
      </c>
      <c r="D21" s="24">
        <v>16</v>
      </c>
      <c r="E21" s="53">
        <f t="shared" si="0"/>
        <v>-13.4956</v>
      </c>
      <c r="F21" s="64"/>
      <c r="G21" s="60">
        <v>50</v>
      </c>
      <c r="H21" s="62">
        <f t="shared" si="1"/>
        <v>-50</v>
      </c>
      <c r="I21" s="57"/>
      <c r="J21" s="24"/>
      <c r="K21" s="58">
        <f t="shared" si="2"/>
        <v>0</v>
      </c>
      <c r="L21" s="35">
        <f t="shared" si="3"/>
        <v>66</v>
      </c>
      <c r="M21" s="65">
        <f t="shared" si="4"/>
        <v>-63.495599999999996</v>
      </c>
      <c r="N21" s="44">
        <f t="shared" si="5"/>
        <v>16</v>
      </c>
      <c r="O21" s="51">
        <f t="shared" si="6"/>
        <v>-13.495599999999996</v>
      </c>
      <c r="P21" s="45">
        <v>17</v>
      </c>
    </row>
    <row r="22" spans="1:16" ht="18" customHeight="1" thickBot="1">
      <c r="A22" s="46" t="s">
        <v>37</v>
      </c>
      <c r="B22" s="46" t="s">
        <v>31</v>
      </c>
      <c r="C22" s="47">
        <v>231.17</v>
      </c>
      <c r="D22" s="24">
        <v>17</v>
      </c>
      <c r="E22" s="53">
        <f t="shared" si="0"/>
        <v>-14.6883</v>
      </c>
      <c r="F22" s="64"/>
      <c r="G22" s="60">
        <v>50</v>
      </c>
      <c r="H22" s="62">
        <f t="shared" si="1"/>
        <v>-50</v>
      </c>
      <c r="I22" s="57"/>
      <c r="J22" s="24"/>
      <c r="K22" s="58">
        <f t="shared" si="2"/>
        <v>0</v>
      </c>
      <c r="L22" s="48">
        <f t="shared" si="3"/>
        <v>67</v>
      </c>
      <c r="M22" s="56">
        <f t="shared" si="4"/>
        <v>-64.6883</v>
      </c>
      <c r="N22" s="49">
        <f t="shared" si="5"/>
        <v>17</v>
      </c>
      <c r="O22" s="52">
        <f t="shared" si="6"/>
        <v>-14.688299999999998</v>
      </c>
      <c r="P22" s="50">
        <v>18</v>
      </c>
    </row>
    <row r="23" spans="1:6" ht="18" customHeight="1">
      <c r="A23" s="2"/>
      <c r="B23" s="1"/>
      <c r="C23" s="1"/>
      <c r="D23" s="1"/>
      <c r="E23" s="1"/>
      <c r="F23" s="1"/>
    </row>
  </sheetData>
  <sheetProtection/>
  <mergeCells count="4">
    <mergeCell ref="A1:H1"/>
    <mergeCell ref="L4:M4"/>
    <mergeCell ref="N4:P4"/>
    <mergeCell ref="A23:F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Maik_Cast</dc:creator>
  <cp:keywords/>
  <dc:description/>
  <cp:lastModifiedBy>MH</cp:lastModifiedBy>
  <cp:lastPrinted>2017-05-20T15:32:36Z</cp:lastPrinted>
  <dcterms:created xsi:type="dcterms:W3CDTF">2015-05-30T07:14:52Z</dcterms:created>
  <dcterms:modified xsi:type="dcterms:W3CDTF">2017-06-02T17:22:32Z</dcterms:modified>
  <cp:category/>
  <cp:version/>
  <cp:contentType/>
  <cp:contentStatus/>
</cp:coreProperties>
</file>