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5480" windowHeight="8415"/>
  </bookViews>
  <sheets>
    <sheet name="3k - 5k" sheetId="1" r:id="rId1"/>
    <sheet name="7-kampf" sheetId="3" r:id="rId2"/>
    <sheet name="Mannschaftswertung" sheetId="2" r:id="rId3"/>
  </sheets>
  <calcPr calcId="125725" refMode="R1C1"/>
</workbook>
</file>

<file path=xl/calcChain.xml><?xml version="1.0" encoding="utf-8"?>
<calcChain xmlns="http://schemas.openxmlformats.org/spreadsheetml/2006/main">
  <c r="D51" i="3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A44"/>
  <c r="A42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A31"/>
  <c r="A29"/>
  <c r="D27"/>
  <c r="C27"/>
  <c r="B27"/>
  <c r="D26"/>
  <c r="C26"/>
  <c r="B26"/>
  <c r="D25"/>
  <c r="C25"/>
  <c r="B25"/>
  <c r="D24"/>
  <c r="C24"/>
  <c r="B24"/>
  <c r="D23"/>
  <c r="C23"/>
  <c r="B23"/>
  <c r="D20"/>
  <c r="C20"/>
  <c r="B20"/>
  <c r="D22"/>
  <c r="C22"/>
  <c r="B22"/>
  <c r="D21"/>
  <c r="C21"/>
  <c r="B21"/>
  <c r="D19"/>
  <c r="C19"/>
  <c r="B19"/>
  <c r="D18"/>
  <c r="C18"/>
  <c r="B18"/>
  <c r="A18"/>
  <c r="A16"/>
  <c r="D14"/>
  <c r="D13"/>
  <c r="D12"/>
  <c r="D11"/>
  <c r="D10"/>
  <c r="D9"/>
  <c r="D8"/>
  <c r="D7"/>
  <c r="D5"/>
  <c r="C14"/>
  <c r="B14"/>
  <c r="C13"/>
  <c r="B13"/>
  <c r="C12"/>
  <c r="B12"/>
  <c r="C11"/>
  <c r="B11"/>
  <c r="C10"/>
  <c r="B10"/>
  <c r="C9"/>
  <c r="B9"/>
  <c r="C8"/>
  <c r="B8"/>
  <c r="C7"/>
  <c r="B7"/>
  <c r="C5"/>
  <c r="B5"/>
  <c r="D6"/>
  <c r="C6"/>
  <c r="B6"/>
  <c r="A5"/>
  <c r="A3"/>
  <c r="G1"/>
  <c r="C1"/>
  <c r="G51"/>
  <c r="G50"/>
  <c r="G49"/>
  <c r="G48"/>
  <c r="G47"/>
  <c r="G46"/>
  <c r="G45"/>
  <c r="G44"/>
  <c r="G40"/>
  <c r="G39"/>
  <c r="G38"/>
  <c r="G37"/>
  <c r="G36"/>
  <c r="G35"/>
  <c r="G34"/>
  <c r="G33"/>
  <c r="G32"/>
  <c r="G31"/>
  <c r="G27"/>
  <c r="G26"/>
  <c r="G25"/>
  <c r="G24"/>
  <c r="G23"/>
  <c r="G20"/>
  <c r="G22"/>
  <c r="G21"/>
  <c r="G19"/>
  <c r="G18"/>
  <c r="G14"/>
  <c r="G13"/>
  <c r="G12"/>
  <c r="G11"/>
  <c r="G10"/>
  <c r="G9"/>
  <c r="G8"/>
  <c r="G7"/>
  <c r="G5"/>
  <c r="G6"/>
  <c r="A1" i="2"/>
  <c r="J53" i="1"/>
  <c r="D1" i="2"/>
  <c r="A53" i="1"/>
  <c r="I102"/>
  <c r="I101"/>
  <c r="I100"/>
  <c r="I99"/>
  <c r="I98"/>
  <c r="I97"/>
  <c r="I96"/>
  <c r="I91"/>
  <c r="I90"/>
  <c r="I89"/>
  <c r="I88"/>
  <c r="I87"/>
  <c r="I86"/>
  <c r="I85"/>
  <c r="I84"/>
  <c r="I79"/>
  <c r="I78"/>
  <c r="I77"/>
  <c r="I76"/>
  <c r="I75"/>
  <c r="I74"/>
  <c r="I73"/>
  <c r="I72"/>
  <c r="I71"/>
  <c r="I66"/>
  <c r="I65"/>
  <c r="I64"/>
  <c r="I63"/>
  <c r="I62"/>
  <c r="I61"/>
  <c r="I60"/>
  <c r="I59"/>
  <c r="I58"/>
  <c r="I51"/>
  <c r="I50"/>
  <c r="I49"/>
  <c r="I48"/>
  <c r="I47"/>
  <c r="I46"/>
  <c r="I45"/>
  <c r="I40"/>
  <c r="I39"/>
  <c r="I38"/>
  <c r="I37"/>
  <c r="I36"/>
  <c r="I35"/>
  <c r="I34"/>
  <c r="I33"/>
  <c r="I32"/>
  <c r="I27"/>
  <c r="I26"/>
  <c r="I25"/>
  <c r="I24"/>
  <c r="I23"/>
  <c r="I22"/>
  <c r="I21"/>
  <c r="I20"/>
  <c r="I19"/>
  <c r="I14"/>
  <c r="I13"/>
  <c r="I12"/>
  <c r="I11"/>
  <c r="I10"/>
  <c r="I9"/>
  <c r="I8"/>
  <c r="I7"/>
  <c r="I6"/>
  <c r="F13" i="2"/>
  <c r="F12"/>
  <c r="F11"/>
  <c r="F10"/>
  <c r="F9"/>
  <c r="F8"/>
  <c r="F7"/>
  <c r="A5"/>
  <c r="A6"/>
  <c r="A7"/>
  <c r="A8"/>
  <c r="A9"/>
  <c r="A10"/>
  <c r="A11"/>
  <c r="A12"/>
  <c r="A13"/>
  <c r="M102" i="1"/>
  <c r="N102"/>
  <c r="M101"/>
  <c r="N101"/>
  <c r="M100"/>
  <c r="N100"/>
  <c r="M99"/>
  <c r="N99"/>
  <c r="M98"/>
  <c r="N98"/>
  <c r="M97"/>
  <c r="N97"/>
  <c r="N96"/>
  <c r="M96"/>
  <c r="A96"/>
  <c r="A97"/>
  <c r="A98"/>
  <c r="A99"/>
  <c r="A100"/>
  <c r="A101"/>
  <c r="A102"/>
  <c r="M95"/>
  <c r="I95"/>
  <c r="M91"/>
  <c r="N91"/>
  <c r="M90"/>
  <c r="N90"/>
  <c r="M89"/>
  <c r="N89"/>
  <c r="M88"/>
  <c r="N88"/>
  <c r="M87"/>
  <c r="N87"/>
  <c r="M86"/>
  <c r="N86"/>
  <c r="M85"/>
  <c r="N85"/>
  <c r="M84"/>
  <c r="N84"/>
  <c r="A84"/>
  <c r="A85"/>
  <c r="A86"/>
  <c r="A87"/>
  <c r="A88"/>
  <c r="A89"/>
  <c r="A90"/>
  <c r="A91"/>
  <c r="M83"/>
  <c r="I83"/>
  <c r="M79"/>
  <c r="N79"/>
  <c r="M78"/>
  <c r="N78"/>
  <c r="M77"/>
  <c r="N77"/>
  <c r="M76"/>
  <c r="N76"/>
  <c r="M75"/>
  <c r="N75"/>
  <c r="M74"/>
  <c r="N74"/>
  <c r="M73"/>
  <c r="N73"/>
  <c r="M72"/>
  <c r="N72"/>
  <c r="M71"/>
  <c r="N71"/>
  <c r="A71"/>
  <c r="A72"/>
  <c r="A73"/>
  <c r="A74"/>
  <c r="A75"/>
  <c r="A76"/>
  <c r="A77"/>
  <c r="A78"/>
  <c r="A79"/>
  <c r="M70"/>
  <c r="I70"/>
  <c r="M66"/>
  <c r="N66"/>
  <c r="M65"/>
  <c r="N65"/>
  <c r="M64"/>
  <c r="N64"/>
  <c r="M63"/>
  <c r="N63"/>
  <c r="M62"/>
  <c r="N62"/>
  <c r="M61"/>
  <c r="N61"/>
  <c r="M60"/>
  <c r="N60"/>
  <c r="M59"/>
  <c r="N59"/>
  <c r="M58"/>
  <c r="N58"/>
  <c r="A58"/>
  <c r="A59"/>
  <c r="A60"/>
  <c r="A61"/>
  <c r="A62"/>
  <c r="A63"/>
  <c r="A64"/>
  <c r="A65"/>
  <c r="A66"/>
  <c r="M57"/>
  <c r="N57"/>
  <c r="I57"/>
  <c r="M51"/>
  <c r="N51"/>
  <c r="I51" i="3"/>
  <c r="N50" i="1"/>
  <c r="I50" i="3"/>
  <c r="M50" i="1"/>
  <c r="M49"/>
  <c r="N49"/>
  <c r="I49" i="3"/>
  <c r="M48" i="1"/>
  <c r="N48"/>
  <c r="I48" i="3"/>
  <c r="M47" i="1"/>
  <c r="N47"/>
  <c r="I47" i="3"/>
  <c r="M46" i="1"/>
  <c r="N46"/>
  <c r="I46" i="3"/>
  <c r="M45" i="1"/>
  <c r="N45"/>
  <c r="I45" i="3"/>
  <c r="A45" i="1"/>
  <c r="A45" i="3"/>
  <c r="M44" i="1"/>
  <c r="I44"/>
  <c r="M40"/>
  <c r="N40"/>
  <c r="I40" i="3"/>
  <c r="M39" i="1"/>
  <c r="N39"/>
  <c r="I39" i="3"/>
  <c r="M38" i="1"/>
  <c r="N38"/>
  <c r="I38" i="3"/>
  <c r="M37" i="1"/>
  <c r="N37"/>
  <c r="I37" i="3"/>
  <c r="M36" i="1"/>
  <c r="N36"/>
  <c r="I36" i="3"/>
  <c r="M35" i="1"/>
  <c r="N35"/>
  <c r="I35" i="3"/>
  <c r="M34" i="1"/>
  <c r="N34"/>
  <c r="I34" i="3"/>
  <c r="M33" i="1"/>
  <c r="N33"/>
  <c r="I33" i="3"/>
  <c r="M32" i="1"/>
  <c r="N32"/>
  <c r="I32" i="3"/>
  <c r="A32" i="1"/>
  <c r="A32" i="3"/>
  <c r="M31" i="1"/>
  <c r="N31"/>
  <c r="I31" i="3"/>
  <c r="I31" i="1"/>
  <c r="M27"/>
  <c r="N27"/>
  <c r="I27" i="3"/>
  <c r="M26" i="1"/>
  <c r="N26"/>
  <c r="I26" i="3"/>
  <c r="N25" i="1"/>
  <c r="I25" i="3"/>
  <c r="M25" i="1"/>
  <c r="M24"/>
  <c r="N24"/>
  <c r="I24" i="3"/>
  <c r="M23" i="1"/>
  <c r="N23"/>
  <c r="I23" i="3"/>
  <c r="M22" i="1"/>
  <c r="N22"/>
  <c r="I20" i="3"/>
  <c r="M21" i="1"/>
  <c r="N21"/>
  <c r="M20"/>
  <c r="N20"/>
  <c r="I21" i="3"/>
  <c r="M19" i="1"/>
  <c r="N19"/>
  <c r="I19" i="3"/>
  <c r="A19" i="1"/>
  <c r="A19" i="3"/>
  <c r="A20" i="1"/>
  <c r="A20" i="3"/>
  <c r="M18" i="1"/>
  <c r="I18"/>
  <c r="A6"/>
  <c r="A6" i="3"/>
  <c r="A7" i="1"/>
  <c r="A8"/>
  <c r="M14"/>
  <c r="N14"/>
  <c r="I14" i="3"/>
  <c r="M13" i="1"/>
  <c r="N13"/>
  <c r="I13" i="3"/>
  <c r="M12" i="1"/>
  <c r="N12"/>
  <c r="I12" i="3"/>
  <c r="M11" i="1"/>
  <c r="N11"/>
  <c r="I11" i="3"/>
  <c r="M10" i="1"/>
  <c r="N10"/>
  <c r="I10" i="3"/>
  <c r="M9" i="1"/>
  <c r="N9"/>
  <c r="I9" i="3"/>
  <c r="M8" i="1"/>
  <c r="M7"/>
  <c r="N7"/>
  <c r="I7" i="3"/>
  <c r="M6" i="1"/>
  <c r="M5"/>
  <c r="I5"/>
  <c r="N83"/>
  <c r="N18"/>
  <c r="I18" i="3"/>
  <c r="A46" i="1"/>
  <c r="A46" i="3"/>
  <c r="A33" i="1"/>
  <c r="A33" i="3"/>
  <c r="N95" i="1"/>
  <c r="N70"/>
  <c r="N6"/>
  <c r="I5" i="3"/>
  <c r="N8" i="1"/>
  <c r="I8" i="3"/>
  <c r="N5" i="1"/>
  <c r="I6" i="3"/>
  <c r="N44" i="1"/>
  <c r="I44" i="3"/>
  <c r="I22"/>
  <c r="F4" i="2"/>
  <c r="F5"/>
  <c r="F6"/>
  <c r="A8" i="3"/>
  <c r="A9" i="1"/>
  <c r="A21"/>
  <c r="A34"/>
  <c r="A7" i="3"/>
  <c r="A47" i="1"/>
  <c r="A47" i="3"/>
  <c r="A48" i="1"/>
  <c r="A34" i="3"/>
  <c r="A35" i="1"/>
  <c r="A9" i="3"/>
  <c r="A10" i="1"/>
  <c r="A21" i="3"/>
  <c r="A22" i="1"/>
  <c r="A10" i="3"/>
  <c r="A11" i="1"/>
  <c r="A48" i="3"/>
  <c r="A49" i="1"/>
  <c r="A22" i="3"/>
  <c r="A23" i="1"/>
  <c r="A35" i="3"/>
  <c r="A36" i="1"/>
  <c r="A23" i="3"/>
  <c r="A24" i="1"/>
  <c r="A12"/>
  <c r="A11" i="3"/>
  <c r="A36"/>
  <c r="A37" i="1"/>
  <c r="A49" i="3"/>
  <c r="A50" i="1"/>
  <c r="A38"/>
  <c r="A37" i="3"/>
  <c r="A24"/>
  <c r="A25" i="1"/>
  <c r="A12" i="3"/>
  <c r="A13" i="1"/>
  <c r="A50" i="3"/>
  <c r="A51" i="1"/>
  <c r="A51" i="3"/>
  <c r="A38"/>
  <c r="A39" i="1"/>
  <c r="A14"/>
  <c r="A14" i="3"/>
  <c r="A13"/>
  <c r="A26" i="1"/>
  <c r="A25" i="3"/>
  <c r="A26"/>
  <c r="A27" i="1"/>
  <c r="A27" i="3"/>
  <c r="A39"/>
  <c r="A40" i="1"/>
  <c r="A40" i="3"/>
</calcChain>
</file>

<file path=xl/sharedStrings.xml><?xml version="1.0" encoding="utf-8"?>
<sst xmlns="http://schemas.openxmlformats.org/spreadsheetml/2006/main" count="242" uniqueCount="52">
  <si>
    <t>Name</t>
  </si>
  <si>
    <t>Verein</t>
  </si>
  <si>
    <t>D1</t>
  </si>
  <si>
    <t>D2</t>
  </si>
  <si>
    <t>Kl</t>
  </si>
  <si>
    <t>D3</t>
  </si>
  <si>
    <t>D4</t>
  </si>
  <si>
    <t>D5</t>
  </si>
  <si>
    <t>1.W</t>
  </si>
  <si>
    <t>2.W</t>
  </si>
  <si>
    <t>Summe</t>
  </si>
  <si>
    <t>ccccc</t>
  </si>
  <si>
    <t>LM</t>
  </si>
  <si>
    <t>S</t>
  </si>
  <si>
    <t>D6</t>
  </si>
  <si>
    <t>3-kampf</t>
  </si>
  <si>
    <t>5-kampf</t>
  </si>
  <si>
    <t>aaaaaaaaaaaaa, bbbb</t>
  </si>
  <si>
    <t>7-kampf</t>
  </si>
  <si>
    <t>J</t>
  </si>
  <si>
    <t>Anf</t>
  </si>
  <si>
    <t>Punkte</t>
  </si>
  <si>
    <t>Mannschaft</t>
  </si>
  <si>
    <t>ee</t>
  </si>
  <si>
    <t>ff</t>
  </si>
  <si>
    <t>Städtepokal im Castingsport</t>
  </si>
  <si>
    <t>Erkrath</t>
  </si>
  <si>
    <t xml:space="preserve"> </t>
  </si>
  <si>
    <t>DJM</t>
  </si>
  <si>
    <t>CJM</t>
  </si>
  <si>
    <t>Wiebold Visser - Dieter Endjer</t>
  </si>
  <si>
    <t>7k</t>
  </si>
  <si>
    <t>AJM</t>
  </si>
  <si>
    <t>D7 (m)</t>
  </si>
  <si>
    <t>Gewicht - Dreikampf</t>
  </si>
  <si>
    <t>Berlin</t>
  </si>
  <si>
    <t>VISSER, Wiebold</t>
  </si>
  <si>
    <t>BETTIN, Armin</t>
  </si>
  <si>
    <t>ENDJER, Dieter</t>
  </si>
  <si>
    <t>MUSIAL, Volker</t>
  </si>
  <si>
    <t>LOGEMANN, Uwe</t>
  </si>
  <si>
    <t>Delmenhorst</t>
  </si>
  <si>
    <t>PETERS, Helmut</t>
  </si>
  <si>
    <t>AM</t>
  </si>
  <si>
    <t>EDEL, Thomas</t>
  </si>
  <si>
    <t>Uwe Logemann - Helmut Peters</t>
  </si>
  <si>
    <t>Emden</t>
  </si>
  <si>
    <t>Emden, 31.08.2019</t>
  </si>
  <si>
    <t>Hemelingen</t>
  </si>
  <si>
    <t>Volker Musial - Thomas Edel</t>
  </si>
  <si>
    <t>Armin Bettin</t>
  </si>
  <si>
    <t>Berlin-Hemelingen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</si>
</sst>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64" fontId="3" fillId="0" borderId="0" xfId="0" applyNumberFormat="1" applyFont="1" applyFill="1" applyBorder="1"/>
    <xf numFmtId="0" fontId="3" fillId="2" borderId="1" xfId="0" applyFont="1" applyFill="1" applyBorder="1" applyAlignment="1">
      <alignment horizontal="center"/>
    </xf>
    <xf numFmtId="164" fontId="4" fillId="2" borderId="6" xfId="0" applyNumberFormat="1" applyFont="1" applyFill="1" applyBorder="1"/>
    <xf numFmtId="164" fontId="4" fillId="2" borderId="1" xfId="0" applyNumberFormat="1" applyFont="1" applyFill="1" applyBorder="1"/>
    <xf numFmtId="164" fontId="4" fillId="2" borderId="7" xfId="0" applyNumberFormat="1" applyFont="1" applyFill="1" applyBorder="1"/>
    <xf numFmtId="1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/>
    <xf numFmtId="1" fontId="3" fillId="0" borderId="8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/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 applyProtection="1">
      <alignment horizontal="center" vertical="center"/>
    </xf>
    <xf numFmtId="2" fontId="3" fillId="3" borderId="6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 applyProtection="1">
      <alignment horizontal="center" vertical="center"/>
    </xf>
    <xf numFmtId="2" fontId="3" fillId="3" borderId="7" xfId="0" applyNumberFormat="1" applyFont="1" applyFill="1" applyBorder="1" applyAlignment="1" applyProtection="1">
      <alignment horizontal="center" vertic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3" borderId="1" xfId="0" applyNumberFormat="1" applyFont="1" applyFill="1" applyBorder="1"/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/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3" borderId="7" xfId="0" applyFont="1" applyFill="1" applyBorder="1"/>
    <xf numFmtId="164" fontId="4" fillId="2" borderId="6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2" fillId="3" borderId="6" xfId="0" applyFont="1" applyFill="1" applyBorder="1"/>
    <xf numFmtId="0" fontId="10" fillId="3" borderId="1" xfId="0" applyFont="1" applyFill="1" applyBorder="1"/>
    <xf numFmtId="0" fontId="5" fillId="3" borderId="6" xfId="0" applyFont="1" applyFill="1" applyBorder="1"/>
    <xf numFmtId="0" fontId="5" fillId="0" borderId="1" xfId="0" applyFont="1" applyBorder="1"/>
    <xf numFmtId="0" fontId="11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2" fontId="0" fillId="0" borderId="0" xfId="0" applyNumberFormat="1" applyBorder="1" applyAlignment="1">
      <alignment horizontal="center"/>
    </xf>
    <xf numFmtId="164" fontId="11" fillId="0" borderId="0" xfId="0" applyNumberFormat="1" applyFont="1" applyBorder="1"/>
    <xf numFmtId="0" fontId="0" fillId="0" borderId="0" xfId="0" applyBorder="1"/>
    <xf numFmtId="0" fontId="4" fillId="2" borderId="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6"/>
  <sheetViews>
    <sheetView tabSelected="1" showWhiteSpace="0" zoomScaleNormal="100" zoomScalePageLayoutView="85" workbookViewId="0">
      <selection activeCell="P6" sqref="P6"/>
    </sheetView>
  </sheetViews>
  <sheetFormatPr baseColWidth="10" defaultRowHeight="12.75"/>
  <cols>
    <col min="1" max="1" width="4.42578125" style="3" customWidth="1"/>
    <col min="2" max="2" width="22.5703125" style="1" bestFit="1" customWidth="1"/>
    <col min="3" max="3" width="15" style="1" customWidth="1"/>
    <col min="4" max="4" width="4.85546875" style="1" customWidth="1"/>
    <col min="5" max="5" width="4.42578125" style="4" customWidth="1"/>
    <col min="6" max="6" width="5.5703125" style="1" customWidth="1"/>
    <col min="7" max="7" width="7" style="1" customWidth="1"/>
    <col min="8" max="8" width="7.42578125" style="1" customWidth="1"/>
    <col min="9" max="9" width="9.42578125" style="1" customWidth="1"/>
    <col min="10" max="10" width="5.85546875" style="1" customWidth="1"/>
    <col min="11" max="11" width="5" style="1" bestFit="1" customWidth="1"/>
    <col min="12" max="12" width="7.5703125" style="1" bestFit="1" customWidth="1"/>
    <col min="13" max="13" width="8.85546875" style="1" bestFit="1" customWidth="1"/>
    <col min="14" max="14" width="9.7109375" style="1" customWidth="1"/>
    <col min="15" max="15" width="4" style="1" customWidth="1"/>
    <col min="16" max="16" width="22.140625" style="3" customWidth="1"/>
    <col min="17" max="17" width="15.28515625" style="1" customWidth="1"/>
    <col min="18" max="18" width="5" style="1" customWidth="1"/>
    <col min="19" max="19" width="7.5703125" style="1" customWidth="1"/>
    <col min="20" max="20" width="7.7109375" style="1" customWidth="1"/>
    <col min="21" max="21" width="9.140625" style="1" customWidth="1"/>
    <col min="22" max="22" width="9.5703125" style="1" customWidth="1"/>
    <col min="23" max="16384" width="11.42578125" style="1"/>
  </cols>
  <sheetData>
    <row r="1" spans="1:23" ht="15.75">
      <c r="A1" s="40" t="s">
        <v>25</v>
      </c>
      <c r="J1" s="71" t="s">
        <v>47</v>
      </c>
      <c r="O1" s="43"/>
      <c r="P1" s="83"/>
      <c r="Q1" s="84"/>
      <c r="R1" s="43"/>
      <c r="S1" s="43"/>
      <c r="T1" s="43"/>
      <c r="U1" s="85"/>
      <c r="V1" s="43"/>
      <c r="W1" s="43"/>
    </row>
    <row r="2" spans="1:23">
      <c r="O2" s="43"/>
      <c r="P2" s="61"/>
      <c r="Q2" s="43"/>
      <c r="R2" s="43"/>
      <c r="S2" s="43"/>
      <c r="T2" s="43"/>
      <c r="U2" s="43"/>
      <c r="V2" s="43"/>
      <c r="W2" s="43"/>
    </row>
    <row r="3" spans="1:23" ht="15" customHeight="1">
      <c r="A3" s="95"/>
      <c r="B3" s="120" t="s">
        <v>0</v>
      </c>
      <c r="C3" s="120" t="s">
        <v>1</v>
      </c>
      <c r="D3" s="120" t="s">
        <v>4</v>
      </c>
      <c r="E3" s="127" t="s">
        <v>27</v>
      </c>
      <c r="F3" s="125" t="s">
        <v>2</v>
      </c>
      <c r="G3" s="122" t="s">
        <v>3</v>
      </c>
      <c r="H3" s="123"/>
      <c r="I3" s="124"/>
      <c r="J3" s="125" t="s">
        <v>5</v>
      </c>
      <c r="K3" s="125" t="s">
        <v>6</v>
      </c>
      <c r="L3" s="111" t="s">
        <v>7</v>
      </c>
      <c r="M3" s="105" t="s">
        <v>15</v>
      </c>
      <c r="N3" s="105" t="s">
        <v>16</v>
      </c>
      <c r="O3" s="109"/>
      <c r="P3" s="110"/>
      <c r="Q3" s="110"/>
      <c r="R3" s="110"/>
      <c r="S3" s="109"/>
      <c r="T3" s="109"/>
      <c r="U3" s="109"/>
      <c r="V3" s="11"/>
      <c r="W3" s="130"/>
    </row>
    <row r="4" spans="1:23" ht="15.75" customHeight="1" thickBot="1">
      <c r="A4" s="100" t="s">
        <v>12</v>
      </c>
      <c r="B4" s="121"/>
      <c r="C4" s="121"/>
      <c r="D4" s="121"/>
      <c r="E4" s="128"/>
      <c r="F4" s="126"/>
      <c r="G4" s="14" t="s">
        <v>8</v>
      </c>
      <c r="H4" s="15" t="s">
        <v>9</v>
      </c>
      <c r="I4" s="16" t="s">
        <v>10</v>
      </c>
      <c r="J4" s="126"/>
      <c r="K4" s="126"/>
      <c r="L4" s="112"/>
      <c r="M4" s="106"/>
      <c r="N4" s="106"/>
      <c r="O4" s="109"/>
      <c r="P4" s="110"/>
      <c r="Q4" s="110"/>
      <c r="R4" s="110"/>
      <c r="S4" s="11"/>
      <c r="T4" s="11"/>
      <c r="U4" s="11"/>
      <c r="V4" s="11"/>
      <c r="W4" s="130"/>
    </row>
    <row r="5" spans="1:23" ht="15">
      <c r="A5" s="17">
        <v>1</v>
      </c>
      <c r="B5" s="50" t="s">
        <v>44</v>
      </c>
      <c r="C5" s="68" t="s">
        <v>48</v>
      </c>
      <c r="D5" s="77" t="s">
        <v>12</v>
      </c>
      <c r="E5" s="67" t="s">
        <v>31</v>
      </c>
      <c r="F5" s="48">
        <v>55</v>
      </c>
      <c r="G5" s="49">
        <v>39.5</v>
      </c>
      <c r="H5" s="49">
        <v>33.799999999999997</v>
      </c>
      <c r="I5" s="18">
        <f>G5+H5</f>
        <v>73.3</v>
      </c>
      <c r="J5" s="48">
        <v>82</v>
      </c>
      <c r="K5" s="48">
        <v>75</v>
      </c>
      <c r="L5" s="58">
        <v>59.96</v>
      </c>
      <c r="M5" s="25">
        <f>J5+K5+(L5*1.5)</f>
        <v>246.94</v>
      </c>
      <c r="N5" s="25">
        <f>M5+F5+I5</f>
        <v>375.24</v>
      </c>
      <c r="O5" s="22"/>
      <c r="P5" s="86"/>
      <c r="Q5" s="22"/>
      <c r="R5" s="22"/>
      <c r="S5" s="29"/>
      <c r="T5" s="29"/>
      <c r="U5" s="30"/>
      <c r="V5" s="30"/>
      <c r="W5" s="45"/>
    </row>
    <row r="6" spans="1:23" ht="15">
      <c r="A6" s="19">
        <f>A5+1</f>
        <v>2</v>
      </c>
      <c r="B6" s="50" t="s">
        <v>36</v>
      </c>
      <c r="C6" s="68" t="s">
        <v>46</v>
      </c>
      <c r="D6" s="77" t="s">
        <v>12</v>
      </c>
      <c r="E6" s="67" t="s">
        <v>31</v>
      </c>
      <c r="F6" s="52">
        <v>100</v>
      </c>
      <c r="G6" s="53">
        <v>60.3</v>
      </c>
      <c r="H6" s="53">
        <v>59.55</v>
      </c>
      <c r="I6" s="18">
        <f>G6+H6</f>
        <v>119.85</v>
      </c>
      <c r="J6" s="52">
        <v>100</v>
      </c>
      <c r="K6" s="52">
        <v>100</v>
      </c>
      <c r="L6" s="59">
        <v>76.72</v>
      </c>
      <c r="M6" s="26">
        <f>J6+K6+(L6*1.5)</f>
        <v>315.08</v>
      </c>
      <c r="N6" s="26">
        <f>M6+F6+I6</f>
        <v>534.92999999999995</v>
      </c>
      <c r="O6" s="22"/>
      <c r="P6" s="86"/>
      <c r="Q6" s="22"/>
      <c r="R6" s="22"/>
      <c r="S6" s="29"/>
      <c r="T6" s="29"/>
      <c r="U6" s="30"/>
      <c r="V6" s="30"/>
      <c r="W6" s="45"/>
    </row>
    <row r="7" spans="1:23" ht="15">
      <c r="A7" s="19">
        <f t="shared" ref="A7:A14" si="0">A6+1</f>
        <v>3</v>
      </c>
      <c r="B7" s="50" t="s">
        <v>27</v>
      </c>
      <c r="C7" s="68" t="s">
        <v>27</v>
      </c>
      <c r="D7" s="77" t="s">
        <v>27</v>
      </c>
      <c r="E7" s="67" t="s">
        <v>27</v>
      </c>
      <c r="F7" s="52">
        <v>0</v>
      </c>
      <c r="G7" s="53"/>
      <c r="H7" s="53"/>
      <c r="I7" s="18">
        <f>G7+H7</f>
        <v>0</v>
      </c>
      <c r="J7" s="52">
        <v>0</v>
      </c>
      <c r="K7" s="52"/>
      <c r="L7" s="59"/>
      <c r="M7" s="26">
        <f>J7+K7+(L7*1.5)</f>
        <v>0</v>
      </c>
      <c r="N7" s="26">
        <f>M7+F7+I7</f>
        <v>0</v>
      </c>
      <c r="O7" s="22"/>
      <c r="P7" s="86"/>
      <c r="Q7" s="22"/>
      <c r="R7" s="22"/>
      <c r="S7" s="29"/>
      <c r="T7" s="29"/>
      <c r="U7" s="30"/>
      <c r="V7" s="30"/>
      <c r="W7" s="45"/>
    </row>
    <row r="8" spans="1:23" ht="15">
      <c r="A8" s="19">
        <f t="shared" si="0"/>
        <v>4</v>
      </c>
      <c r="B8" s="50" t="s">
        <v>27</v>
      </c>
      <c r="C8" s="68" t="s">
        <v>27</v>
      </c>
      <c r="D8" s="78" t="s">
        <v>27</v>
      </c>
      <c r="E8" s="67"/>
      <c r="F8" s="52">
        <v>0</v>
      </c>
      <c r="G8" s="53"/>
      <c r="H8" s="53"/>
      <c r="I8" s="18">
        <f>G8+H8</f>
        <v>0</v>
      </c>
      <c r="J8" s="52">
        <v>0</v>
      </c>
      <c r="K8" s="52"/>
      <c r="L8" s="59"/>
      <c r="M8" s="26">
        <f>J8+K8+(L8*1.5)</f>
        <v>0</v>
      </c>
      <c r="N8" s="26">
        <f>M8+F8+I8</f>
        <v>0</v>
      </c>
      <c r="O8" s="22"/>
      <c r="P8" s="86"/>
      <c r="Q8" s="22"/>
      <c r="R8" s="22"/>
      <c r="S8" s="29"/>
      <c r="T8" s="29"/>
      <c r="U8" s="30"/>
      <c r="V8" s="30"/>
      <c r="W8" s="45"/>
    </row>
    <row r="9" spans="1:23" ht="15">
      <c r="A9" s="19">
        <f t="shared" si="0"/>
        <v>5</v>
      </c>
      <c r="B9" s="50" t="s">
        <v>23</v>
      </c>
      <c r="C9" s="68"/>
      <c r="D9" s="77"/>
      <c r="E9" s="67"/>
      <c r="F9" s="52">
        <v>0</v>
      </c>
      <c r="G9" s="53"/>
      <c r="H9" s="53"/>
      <c r="I9" s="18">
        <f t="shared" ref="I9:I14" si="1">G9+H9</f>
        <v>0</v>
      </c>
      <c r="J9" s="52"/>
      <c r="K9" s="52"/>
      <c r="L9" s="59"/>
      <c r="M9" s="26">
        <f t="shared" ref="M9:M14" si="2">J9+K9+(L9*1.5)</f>
        <v>0</v>
      </c>
      <c r="N9" s="26">
        <f t="shared" ref="N9:N14" si="3">M9+F9+I9</f>
        <v>0</v>
      </c>
      <c r="O9" s="22"/>
      <c r="P9" s="21"/>
      <c r="Q9" s="22"/>
      <c r="R9" s="22"/>
      <c r="S9" s="29"/>
      <c r="T9" s="29"/>
      <c r="U9" s="30"/>
      <c r="V9" s="30"/>
      <c r="W9" s="45"/>
    </row>
    <row r="10" spans="1:23" ht="15">
      <c r="A10" s="19">
        <f t="shared" si="0"/>
        <v>6</v>
      </c>
      <c r="B10" s="50" t="s">
        <v>24</v>
      </c>
      <c r="C10" s="68"/>
      <c r="D10" s="77"/>
      <c r="E10" s="67"/>
      <c r="F10" s="52">
        <v>0</v>
      </c>
      <c r="G10" s="53"/>
      <c r="H10" s="53"/>
      <c r="I10" s="18">
        <f t="shared" si="1"/>
        <v>0</v>
      </c>
      <c r="J10" s="52"/>
      <c r="K10" s="52"/>
      <c r="L10" s="59"/>
      <c r="M10" s="26">
        <f t="shared" si="2"/>
        <v>0</v>
      </c>
      <c r="N10" s="26">
        <f t="shared" si="3"/>
        <v>0</v>
      </c>
      <c r="O10" s="22"/>
      <c r="P10" s="21"/>
      <c r="Q10" s="22"/>
      <c r="R10" s="22"/>
      <c r="S10" s="29"/>
      <c r="T10" s="29"/>
      <c r="U10" s="30"/>
      <c r="V10" s="30"/>
      <c r="W10" s="45"/>
    </row>
    <row r="11" spans="1:23" ht="15">
      <c r="A11" s="19">
        <f t="shared" si="0"/>
        <v>7</v>
      </c>
      <c r="B11" s="50"/>
      <c r="C11" s="68"/>
      <c r="D11" s="54"/>
      <c r="E11" s="67"/>
      <c r="F11" s="52"/>
      <c r="G11" s="53"/>
      <c r="H11" s="53"/>
      <c r="I11" s="18">
        <f t="shared" si="1"/>
        <v>0</v>
      </c>
      <c r="J11" s="52"/>
      <c r="K11" s="52"/>
      <c r="L11" s="59"/>
      <c r="M11" s="26">
        <f t="shared" si="2"/>
        <v>0</v>
      </c>
      <c r="N11" s="26">
        <f t="shared" si="3"/>
        <v>0</v>
      </c>
      <c r="O11" s="22"/>
      <c r="P11" s="21"/>
      <c r="Q11" s="22"/>
      <c r="R11" s="22"/>
      <c r="S11" s="29"/>
      <c r="T11" s="29"/>
      <c r="U11" s="30"/>
      <c r="V11" s="30"/>
      <c r="W11" s="45"/>
    </row>
    <row r="12" spans="1:23" ht="15">
      <c r="A12" s="19">
        <f t="shared" si="0"/>
        <v>8</v>
      </c>
      <c r="B12" s="50"/>
      <c r="C12" s="68"/>
      <c r="D12" s="54"/>
      <c r="E12" s="68"/>
      <c r="F12" s="52"/>
      <c r="G12" s="53"/>
      <c r="H12" s="53"/>
      <c r="I12" s="18">
        <f t="shared" si="1"/>
        <v>0</v>
      </c>
      <c r="J12" s="52"/>
      <c r="K12" s="52"/>
      <c r="L12" s="59"/>
      <c r="M12" s="26">
        <f t="shared" si="2"/>
        <v>0</v>
      </c>
      <c r="N12" s="26">
        <f t="shared" si="3"/>
        <v>0</v>
      </c>
      <c r="O12" s="22"/>
      <c r="P12" s="21"/>
      <c r="Q12" s="22"/>
      <c r="R12" s="22"/>
      <c r="S12" s="29"/>
      <c r="T12" s="29"/>
      <c r="U12" s="30"/>
      <c r="V12" s="30"/>
      <c r="W12" s="45"/>
    </row>
    <row r="13" spans="1:23" ht="15">
      <c r="A13" s="19">
        <f t="shared" si="0"/>
        <v>9</v>
      </c>
      <c r="B13" s="50"/>
      <c r="C13" s="68"/>
      <c r="D13" s="51"/>
      <c r="E13" s="68"/>
      <c r="F13" s="52"/>
      <c r="G13" s="53"/>
      <c r="H13" s="53"/>
      <c r="I13" s="18">
        <f t="shared" si="1"/>
        <v>0</v>
      </c>
      <c r="J13" s="52"/>
      <c r="K13" s="52"/>
      <c r="L13" s="59"/>
      <c r="M13" s="26">
        <f t="shared" si="2"/>
        <v>0</v>
      </c>
      <c r="N13" s="26">
        <f t="shared" si="3"/>
        <v>0</v>
      </c>
      <c r="O13" s="22"/>
      <c r="P13" s="21"/>
      <c r="Q13" s="22"/>
      <c r="R13" s="22"/>
      <c r="S13" s="29"/>
      <c r="T13" s="29"/>
      <c r="U13" s="30"/>
      <c r="V13" s="30"/>
      <c r="W13" s="45"/>
    </row>
    <row r="14" spans="1:23" ht="15">
      <c r="A14" s="19">
        <f t="shared" si="0"/>
        <v>10</v>
      </c>
      <c r="B14" s="50"/>
      <c r="C14" s="69"/>
      <c r="D14" s="55"/>
      <c r="E14" s="69"/>
      <c r="F14" s="56"/>
      <c r="G14" s="57"/>
      <c r="H14" s="57"/>
      <c r="I14" s="18">
        <f t="shared" si="1"/>
        <v>0</v>
      </c>
      <c r="J14" s="56"/>
      <c r="K14" s="56"/>
      <c r="L14" s="60"/>
      <c r="M14" s="27">
        <f t="shared" si="2"/>
        <v>0</v>
      </c>
      <c r="N14" s="26">
        <f t="shared" si="3"/>
        <v>0</v>
      </c>
      <c r="O14" s="22"/>
      <c r="P14" s="21"/>
      <c r="Q14" s="22"/>
      <c r="R14" s="22"/>
      <c r="S14" s="29"/>
      <c r="T14" s="29"/>
      <c r="U14" s="30"/>
      <c r="V14" s="30"/>
      <c r="W14" s="45"/>
    </row>
    <row r="15" spans="1:23" ht="14.25">
      <c r="A15" s="9"/>
      <c r="B15" s="8"/>
      <c r="C15" s="31"/>
      <c r="D15" s="32"/>
      <c r="E15" s="33"/>
      <c r="F15" s="34"/>
      <c r="G15" s="35"/>
      <c r="H15" s="35"/>
      <c r="I15" s="36"/>
      <c r="J15" s="34"/>
      <c r="K15" s="34"/>
      <c r="L15" s="37"/>
      <c r="M15" s="38"/>
      <c r="N15" s="39"/>
      <c r="O15" s="23"/>
      <c r="P15" s="21"/>
      <c r="Q15" s="21"/>
      <c r="R15" s="22"/>
      <c r="S15" s="22"/>
      <c r="T15" s="22"/>
      <c r="U15" s="22"/>
      <c r="V15" s="43"/>
      <c r="W15" s="43"/>
    </row>
    <row r="16" spans="1:23" ht="14.25">
      <c r="A16" s="12"/>
      <c r="B16" s="113" t="s">
        <v>0</v>
      </c>
      <c r="C16" s="113" t="s">
        <v>1</v>
      </c>
      <c r="D16" s="113" t="s">
        <v>4</v>
      </c>
      <c r="E16" s="115" t="s">
        <v>27</v>
      </c>
      <c r="F16" s="117" t="s">
        <v>2</v>
      </c>
      <c r="G16" s="119" t="s">
        <v>3</v>
      </c>
      <c r="H16" s="113"/>
      <c r="I16" s="115"/>
      <c r="J16" s="117" t="s">
        <v>5</v>
      </c>
      <c r="K16" s="117" t="s">
        <v>6</v>
      </c>
      <c r="L16" s="111" t="s">
        <v>7</v>
      </c>
      <c r="M16" s="105" t="s">
        <v>15</v>
      </c>
      <c r="N16" s="107" t="s">
        <v>16</v>
      </c>
      <c r="O16" s="109"/>
      <c r="P16" s="110"/>
      <c r="Q16" s="110"/>
      <c r="R16" s="110"/>
      <c r="S16" s="109"/>
      <c r="T16" s="109"/>
      <c r="U16" s="109"/>
      <c r="V16" s="11"/>
      <c r="W16" s="130"/>
    </row>
    <row r="17" spans="1:24" ht="14.25" customHeight="1" thickBot="1">
      <c r="A17" s="94" t="s">
        <v>13</v>
      </c>
      <c r="B17" s="114"/>
      <c r="C17" s="114"/>
      <c r="D17" s="114"/>
      <c r="E17" s="116"/>
      <c r="F17" s="118"/>
      <c r="G17" s="14" t="s">
        <v>8</v>
      </c>
      <c r="H17" s="15" t="s">
        <v>9</v>
      </c>
      <c r="I17" s="16" t="s">
        <v>10</v>
      </c>
      <c r="J17" s="118"/>
      <c r="K17" s="118"/>
      <c r="L17" s="112"/>
      <c r="M17" s="106"/>
      <c r="N17" s="108"/>
      <c r="O17" s="109"/>
      <c r="P17" s="110"/>
      <c r="Q17" s="110"/>
      <c r="R17" s="110"/>
      <c r="S17" s="11"/>
      <c r="T17" s="11"/>
      <c r="U17" s="11"/>
      <c r="V17" s="11"/>
      <c r="W17" s="130"/>
      <c r="X17" s="2"/>
    </row>
    <row r="18" spans="1:24" ht="14.25" customHeight="1">
      <c r="A18" s="17">
        <v>1</v>
      </c>
      <c r="B18" s="46" t="s">
        <v>37</v>
      </c>
      <c r="C18" s="90" t="s">
        <v>26</v>
      </c>
      <c r="D18" s="76" t="s">
        <v>13</v>
      </c>
      <c r="E18" s="66" t="s">
        <v>31</v>
      </c>
      <c r="F18" s="48">
        <v>90</v>
      </c>
      <c r="G18" s="49">
        <v>50.06</v>
      </c>
      <c r="H18" s="49">
        <v>49.5</v>
      </c>
      <c r="I18" s="18">
        <f t="shared" ref="I18:I27" si="4">G18+H18</f>
        <v>99.56</v>
      </c>
      <c r="J18" s="48">
        <v>94</v>
      </c>
      <c r="K18" s="48">
        <v>80</v>
      </c>
      <c r="L18" s="58">
        <v>65.12</v>
      </c>
      <c r="M18" s="25">
        <f t="shared" ref="M18:M27" si="5">J18+K18+(L18*1.5)</f>
        <v>271.68</v>
      </c>
      <c r="N18" s="25">
        <f t="shared" ref="N18:N27" si="6">M18+F18+I18</f>
        <v>461.24</v>
      </c>
      <c r="O18" s="22"/>
      <c r="P18" s="86"/>
      <c r="Q18" s="22"/>
      <c r="R18" s="22"/>
      <c r="S18" s="29"/>
      <c r="T18" s="29"/>
      <c r="U18" s="30"/>
      <c r="V18" s="30"/>
      <c r="W18" s="45"/>
      <c r="X18" s="2"/>
    </row>
    <row r="19" spans="1:24" ht="15">
      <c r="A19" s="19">
        <f>A18+1</f>
        <v>2</v>
      </c>
      <c r="B19" s="50" t="s">
        <v>39</v>
      </c>
      <c r="C19" s="68" t="s">
        <v>35</v>
      </c>
      <c r="D19" s="77" t="s">
        <v>13</v>
      </c>
      <c r="E19" s="67" t="s">
        <v>31</v>
      </c>
      <c r="F19" s="52">
        <v>95</v>
      </c>
      <c r="G19" s="53">
        <v>40.76</v>
      </c>
      <c r="H19" s="53">
        <v>39.799999999999997</v>
      </c>
      <c r="I19" s="18">
        <f t="shared" si="4"/>
        <v>80.56</v>
      </c>
      <c r="J19" s="52">
        <v>76</v>
      </c>
      <c r="K19" s="52">
        <v>70</v>
      </c>
      <c r="L19" s="59">
        <v>56.64</v>
      </c>
      <c r="M19" s="26">
        <f>J19+K19+(L19*1.5)</f>
        <v>230.96</v>
      </c>
      <c r="N19" s="26">
        <f>M19+F19+I19</f>
        <v>406.52000000000004</v>
      </c>
      <c r="O19" s="22"/>
      <c r="P19" s="86"/>
      <c r="Q19" s="22"/>
      <c r="R19" s="22"/>
      <c r="S19" s="29"/>
      <c r="T19" s="29"/>
      <c r="U19" s="30"/>
      <c r="V19" s="30"/>
      <c r="W19" s="45"/>
      <c r="X19" s="2"/>
    </row>
    <row r="20" spans="1:24" ht="15">
      <c r="A20" s="19">
        <f t="shared" ref="A20:A27" si="7">A19+1</f>
        <v>3</v>
      </c>
      <c r="B20" s="50" t="s">
        <v>42</v>
      </c>
      <c r="C20" s="68" t="s">
        <v>41</v>
      </c>
      <c r="D20" s="77" t="s">
        <v>13</v>
      </c>
      <c r="E20" s="67" t="s">
        <v>31</v>
      </c>
      <c r="F20" s="52">
        <v>50</v>
      </c>
      <c r="G20" s="53">
        <v>47.1</v>
      </c>
      <c r="H20" s="53">
        <v>45.2</v>
      </c>
      <c r="I20" s="18">
        <f t="shared" si="4"/>
        <v>92.300000000000011</v>
      </c>
      <c r="J20" s="52">
        <v>88</v>
      </c>
      <c r="K20" s="52">
        <v>60</v>
      </c>
      <c r="L20" s="59">
        <v>53.32</v>
      </c>
      <c r="M20" s="26">
        <f>J20+K20+(L20*1.5)</f>
        <v>227.98000000000002</v>
      </c>
      <c r="N20" s="26">
        <f>M20+F20+I20</f>
        <v>370.28000000000003</v>
      </c>
      <c r="O20" s="22"/>
      <c r="P20" s="86"/>
      <c r="Q20" s="22"/>
      <c r="R20" s="22"/>
      <c r="S20" s="29"/>
      <c r="T20" s="29"/>
      <c r="U20" s="30"/>
      <c r="V20" s="30"/>
      <c r="W20" s="45"/>
      <c r="X20" s="2"/>
    </row>
    <row r="21" spans="1:24" ht="15">
      <c r="A21" s="19">
        <f t="shared" si="7"/>
        <v>4</v>
      </c>
      <c r="B21" s="50" t="s">
        <v>40</v>
      </c>
      <c r="C21" s="68" t="s">
        <v>41</v>
      </c>
      <c r="D21" s="78" t="s">
        <v>13</v>
      </c>
      <c r="E21" s="67" t="s">
        <v>31</v>
      </c>
      <c r="F21" s="52">
        <v>65</v>
      </c>
      <c r="G21" s="53">
        <v>36.340000000000003</v>
      </c>
      <c r="H21" s="53">
        <v>35.6</v>
      </c>
      <c r="I21" s="18">
        <f t="shared" si="4"/>
        <v>71.94</v>
      </c>
      <c r="J21" s="52">
        <v>78</v>
      </c>
      <c r="K21" s="52">
        <v>40</v>
      </c>
      <c r="L21" s="59">
        <v>55.06</v>
      </c>
      <c r="M21" s="26">
        <f>J21+K21+(L21*1.5)</f>
        <v>200.59</v>
      </c>
      <c r="N21" s="26">
        <f>M21+F21+I21</f>
        <v>337.53000000000003</v>
      </c>
      <c r="O21" s="22"/>
      <c r="P21" s="86"/>
      <c r="Q21" s="22"/>
      <c r="R21" s="22"/>
      <c r="S21" s="29"/>
      <c r="T21" s="29"/>
      <c r="U21" s="30"/>
      <c r="V21" s="30"/>
      <c r="W21" s="45"/>
      <c r="X21" s="2"/>
    </row>
    <row r="22" spans="1:24" ht="15">
      <c r="A22" s="19">
        <f t="shared" si="7"/>
        <v>5</v>
      </c>
      <c r="B22" s="50" t="s">
        <v>38</v>
      </c>
      <c r="C22" s="68" t="s">
        <v>46</v>
      </c>
      <c r="D22" s="77" t="s">
        <v>13</v>
      </c>
      <c r="E22" s="67" t="s">
        <v>31</v>
      </c>
      <c r="F22" s="52">
        <v>90</v>
      </c>
      <c r="G22" s="53">
        <v>44.7</v>
      </c>
      <c r="H22" s="53">
        <v>44.56</v>
      </c>
      <c r="I22" s="18">
        <f t="shared" si="4"/>
        <v>89.26</v>
      </c>
      <c r="J22" s="52">
        <v>62</v>
      </c>
      <c r="K22" s="52">
        <v>80</v>
      </c>
      <c r="L22" s="59">
        <v>0</v>
      </c>
      <c r="M22" s="26">
        <f>J22+K22+(L22*1.5)</f>
        <v>142</v>
      </c>
      <c r="N22" s="26">
        <f>M22+F22+I22</f>
        <v>321.26</v>
      </c>
      <c r="O22" s="22"/>
      <c r="P22" s="86"/>
      <c r="Q22" s="22"/>
      <c r="R22" s="22"/>
      <c r="S22" s="29"/>
      <c r="T22" s="29"/>
      <c r="U22" s="30"/>
      <c r="V22" s="30"/>
      <c r="W22" s="45"/>
      <c r="X22" s="2"/>
    </row>
    <row r="23" spans="1:24" ht="15">
      <c r="A23" s="19">
        <f t="shared" si="7"/>
        <v>6</v>
      </c>
      <c r="B23" s="50"/>
      <c r="C23" s="68"/>
      <c r="D23" s="77" t="s">
        <v>13</v>
      </c>
      <c r="E23" s="67" t="s">
        <v>31</v>
      </c>
      <c r="F23" s="52"/>
      <c r="G23" s="53"/>
      <c r="H23" s="53"/>
      <c r="I23" s="18">
        <f t="shared" si="4"/>
        <v>0</v>
      </c>
      <c r="J23" s="52"/>
      <c r="K23" s="52"/>
      <c r="L23" s="59"/>
      <c r="M23" s="26">
        <f t="shared" si="5"/>
        <v>0</v>
      </c>
      <c r="N23" s="26">
        <f t="shared" si="6"/>
        <v>0</v>
      </c>
      <c r="O23" s="22"/>
      <c r="P23" s="21"/>
      <c r="Q23" s="22"/>
      <c r="R23" s="22"/>
      <c r="S23" s="29"/>
      <c r="T23" s="29"/>
      <c r="U23" s="30"/>
      <c r="V23" s="30"/>
      <c r="W23" s="45"/>
      <c r="X23" s="2"/>
    </row>
    <row r="24" spans="1:24" ht="15">
      <c r="A24" s="19">
        <f t="shared" si="7"/>
        <v>7</v>
      </c>
      <c r="B24" s="50"/>
      <c r="C24" s="68"/>
      <c r="D24" s="77" t="s">
        <v>13</v>
      </c>
      <c r="E24" s="67" t="s">
        <v>31</v>
      </c>
      <c r="F24" s="52"/>
      <c r="G24" s="53"/>
      <c r="H24" s="53"/>
      <c r="I24" s="18">
        <f t="shared" si="4"/>
        <v>0</v>
      </c>
      <c r="J24" s="52"/>
      <c r="K24" s="52"/>
      <c r="L24" s="59"/>
      <c r="M24" s="26">
        <f t="shared" si="5"/>
        <v>0</v>
      </c>
      <c r="N24" s="26">
        <f t="shared" si="6"/>
        <v>0</v>
      </c>
      <c r="O24" s="22"/>
      <c r="P24" s="21"/>
      <c r="Q24" s="22"/>
      <c r="R24" s="22"/>
      <c r="S24" s="29"/>
      <c r="T24" s="29"/>
      <c r="U24" s="30"/>
      <c r="V24" s="30"/>
      <c r="W24" s="45"/>
      <c r="X24" s="2"/>
    </row>
    <row r="25" spans="1:24" ht="15">
      <c r="A25" s="19">
        <f t="shared" si="7"/>
        <v>8</v>
      </c>
      <c r="B25" s="50"/>
      <c r="C25" s="68"/>
      <c r="D25" s="77" t="s">
        <v>13</v>
      </c>
      <c r="E25" s="67" t="s">
        <v>31</v>
      </c>
      <c r="F25" s="52"/>
      <c r="G25" s="53"/>
      <c r="H25" s="53"/>
      <c r="I25" s="18">
        <f t="shared" si="4"/>
        <v>0</v>
      </c>
      <c r="J25" s="52"/>
      <c r="K25" s="52"/>
      <c r="L25" s="59"/>
      <c r="M25" s="26">
        <f t="shared" si="5"/>
        <v>0</v>
      </c>
      <c r="N25" s="26">
        <f t="shared" si="6"/>
        <v>0</v>
      </c>
      <c r="O25" s="22"/>
      <c r="P25" s="21"/>
      <c r="Q25" s="22"/>
      <c r="R25" s="22"/>
      <c r="S25" s="29"/>
      <c r="T25" s="29"/>
      <c r="U25" s="30"/>
      <c r="V25" s="30"/>
      <c r="W25" s="45"/>
      <c r="X25" s="2"/>
    </row>
    <row r="26" spans="1:24" ht="15">
      <c r="A26" s="19">
        <f t="shared" si="7"/>
        <v>9</v>
      </c>
      <c r="B26" s="50"/>
      <c r="C26" s="68"/>
      <c r="D26" s="77" t="s">
        <v>13</v>
      </c>
      <c r="E26" s="67" t="s">
        <v>31</v>
      </c>
      <c r="F26" s="52"/>
      <c r="G26" s="53"/>
      <c r="H26" s="53"/>
      <c r="I26" s="18">
        <f t="shared" si="4"/>
        <v>0</v>
      </c>
      <c r="J26" s="52"/>
      <c r="K26" s="52"/>
      <c r="L26" s="59"/>
      <c r="M26" s="26">
        <f t="shared" si="5"/>
        <v>0</v>
      </c>
      <c r="N26" s="26">
        <f t="shared" si="6"/>
        <v>0</v>
      </c>
      <c r="O26" s="22"/>
      <c r="P26" s="21"/>
      <c r="Q26" s="22"/>
      <c r="R26" s="22"/>
      <c r="S26" s="29"/>
      <c r="T26" s="29"/>
      <c r="U26" s="30"/>
      <c r="V26" s="30"/>
      <c r="W26" s="45"/>
      <c r="X26" s="2"/>
    </row>
    <row r="27" spans="1:24" ht="15">
      <c r="A27" s="19">
        <f t="shared" si="7"/>
        <v>10</v>
      </c>
      <c r="B27" s="50"/>
      <c r="C27" s="68"/>
      <c r="D27" s="51"/>
      <c r="E27" s="68"/>
      <c r="F27" s="52"/>
      <c r="G27" s="53"/>
      <c r="H27" s="53"/>
      <c r="I27" s="20">
        <f t="shared" si="4"/>
        <v>0</v>
      </c>
      <c r="J27" s="52"/>
      <c r="K27" s="52"/>
      <c r="L27" s="59"/>
      <c r="M27" s="26">
        <f t="shared" si="5"/>
        <v>0</v>
      </c>
      <c r="N27" s="26">
        <f t="shared" si="6"/>
        <v>0</v>
      </c>
      <c r="O27" s="22"/>
      <c r="P27" s="21"/>
      <c r="Q27" s="22"/>
      <c r="R27" s="22"/>
      <c r="S27" s="29"/>
      <c r="T27" s="29"/>
      <c r="U27" s="30"/>
      <c r="V27" s="30"/>
      <c r="W27" s="45"/>
      <c r="X27" s="2"/>
    </row>
    <row r="28" spans="1:24" ht="15">
      <c r="A28" s="21"/>
      <c r="B28" s="22"/>
      <c r="C28" s="22"/>
      <c r="D28" s="11"/>
      <c r="E28" s="22"/>
      <c r="F28" s="28"/>
      <c r="G28" s="29"/>
      <c r="H28" s="29"/>
      <c r="I28" s="30"/>
      <c r="J28" s="28"/>
      <c r="K28" s="28"/>
      <c r="L28" s="30"/>
      <c r="M28" s="44"/>
      <c r="N28" s="44"/>
      <c r="O28" s="22"/>
      <c r="P28" s="21"/>
      <c r="Q28" s="22"/>
      <c r="R28" s="22"/>
      <c r="S28" s="29"/>
      <c r="T28" s="29"/>
      <c r="U28" s="30"/>
      <c r="V28" s="30"/>
      <c r="W28" s="45"/>
      <c r="X28" s="2"/>
    </row>
    <row r="29" spans="1:24" ht="15" customHeight="1">
      <c r="A29" s="12"/>
      <c r="B29" s="113" t="s">
        <v>0</v>
      </c>
      <c r="C29" s="113" t="s">
        <v>1</v>
      </c>
      <c r="D29" s="113" t="s">
        <v>4</v>
      </c>
      <c r="E29" s="115" t="s">
        <v>27</v>
      </c>
      <c r="F29" s="117" t="s">
        <v>2</v>
      </c>
      <c r="G29" s="119" t="s">
        <v>3</v>
      </c>
      <c r="H29" s="113"/>
      <c r="I29" s="115"/>
      <c r="J29" s="117" t="s">
        <v>5</v>
      </c>
      <c r="K29" s="117" t="s">
        <v>6</v>
      </c>
      <c r="L29" s="111" t="s">
        <v>7</v>
      </c>
      <c r="M29" s="105" t="s">
        <v>15</v>
      </c>
      <c r="N29" s="107" t="s">
        <v>16</v>
      </c>
      <c r="O29" s="109"/>
      <c r="P29" s="110"/>
      <c r="Q29" s="110"/>
      <c r="R29" s="110"/>
      <c r="S29" s="109"/>
      <c r="T29" s="109"/>
      <c r="U29" s="109"/>
      <c r="V29" s="11"/>
      <c r="W29" s="130"/>
      <c r="X29" s="2"/>
    </row>
    <row r="30" spans="1:24" ht="15.75" thickBot="1">
      <c r="A30" s="94" t="s">
        <v>43</v>
      </c>
      <c r="B30" s="114"/>
      <c r="C30" s="114"/>
      <c r="D30" s="114"/>
      <c r="E30" s="116"/>
      <c r="F30" s="118"/>
      <c r="G30" s="14" t="s">
        <v>8</v>
      </c>
      <c r="H30" s="15" t="s">
        <v>9</v>
      </c>
      <c r="I30" s="16" t="s">
        <v>10</v>
      </c>
      <c r="J30" s="118"/>
      <c r="K30" s="118"/>
      <c r="L30" s="112"/>
      <c r="M30" s="106"/>
      <c r="N30" s="108"/>
      <c r="O30" s="109"/>
      <c r="P30" s="110"/>
      <c r="Q30" s="110"/>
      <c r="R30" s="110"/>
      <c r="S30" s="11"/>
      <c r="T30" s="11"/>
      <c r="U30" s="11"/>
      <c r="V30" s="11"/>
      <c r="W30" s="130"/>
      <c r="X30" s="2"/>
    </row>
    <row r="31" spans="1:24" ht="14.25" customHeight="1">
      <c r="A31" s="17">
        <v>1</v>
      </c>
      <c r="B31" s="89" t="s">
        <v>27</v>
      </c>
      <c r="C31" s="90"/>
      <c r="D31" s="76" t="s">
        <v>43</v>
      </c>
      <c r="E31" s="47" t="s">
        <v>31</v>
      </c>
      <c r="F31" s="48">
        <v>0</v>
      </c>
      <c r="G31" s="49">
        <v>0</v>
      </c>
      <c r="H31" s="49">
        <v>0</v>
      </c>
      <c r="I31" s="18">
        <f>G31+H31</f>
        <v>0</v>
      </c>
      <c r="J31" s="48">
        <v>0</v>
      </c>
      <c r="K31" s="48">
        <v>0</v>
      </c>
      <c r="L31" s="58">
        <v>0</v>
      </c>
      <c r="M31" s="25">
        <f t="shared" ref="M31:M40" si="8">J31+K31+(L31*1.5)</f>
        <v>0</v>
      </c>
      <c r="N31" s="25">
        <f t="shared" ref="N31:N40" si="9">M31+F31+I31</f>
        <v>0</v>
      </c>
      <c r="O31" s="22"/>
      <c r="P31" s="86"/>
      <c r="Q31" s="22"/>
      <c r="R31" s="22"/>
      <c r="S31" s="29"/>
      <c r="T31" s="29"/>
      <c r="U31" s="30"/>
      <c r="V31" s="30"/>
      <c r="W31" s="45"/>
      <c r="X31" s="2"/>
    </row>
    <row r="32" spans="1:24" ht="15">
      <c r="A32" s="19">
        <f>A31+1</f>
        <v>2</v>
      </c>
      <c r="B32" s="88" t="s">
        <v>27</v>
      </c>
      <c r="C32" s="68" t="s">
        <v>27</v>
      </c>
      <c r="D32" s="51" t="s">
        <v>27</v>
      </c>
      <c r="E32" s="51" t="s">
        <v>27</v>
      </c>
      <c r="F32" s="52"/>
      <c r="G32" s="53"/>
      <c r="H32" s="53"/>
      <c r="I32" s="18">
        <f t="shared" ref="I32:I40" si="10">G32+H32</f>
        <v>0</v>
      </c>
      <c r="J32" s="52"/>
      <c r="K32" s="52"/>
      <c r="L32" s="59"/>
      <c r="M32" s="26">
        <f t="shared" si="8"/>
        <v>0</v>
      </c>
      <c r="N32" s="26">
        <f t="shared" si="9"/>
        <v>0</v>
      </c>
      <c r="O32" s="22"/>
      <c r="P32" s="86"/>
      <c r="Q32" s="22"/>
      <c r="R32" s="22"/>
      <c r="S32" s="29"/>
      <c r="T32" s="29"/>
      <c r="U32" s="30"/>
      <c r="V32" s="30"/>
      <c r="W32" s="45"/>
      <c r="X32" s="2"/>
    </row>
    <row r="33" spans="1:24" ht="15">
      <c r="A33" s="19">
        <f t="shared" ref="A33:A40" si="11">A32+1</f>
        <v>3</v>
      </c>
      <c r="B33" s="46" t="s">
        <v>27</v>
      </c>
      <c r="C33" s="68"/>
      <c r="D33" s="51"/>
      <c r="E33" s="51"/>
      <c r="F33" s="52"/>
      <c r="G33" s="53"/>
      <c r="H33" s="53"/>
      <c r="I33" s="18">
        <f t="shared" si="10"/>
        <v>0</v>
      </c>
      <c r="J33" s="52"/>
      <c r="K33" s="52"/>
      <c r="L33" s="59"/>
      <c r="M33" s="26">
        <f t="shared" si="8"/>
        <v>0</v>
      </c>
      <c r="N33" s="26">
        <f t="shared" si="9"/>
        <v>0</v>
      </c>
      <c r="O33" s="22"/>
      <c r="P33" s="21"/>
      <c r="Q33" s="22"/>
      <c r="R33" s="22"/>
      <c r="S33" s="29"/>
      <c r="T33" s="29"/>
      <c r="U33" s="30"/>
      <c r="V33" s="30"/>
      <c r="W33" s="45"/>
      <c r="X33" s="2"/>
    </row>
    <row r="34" spans="1:24" ht="15">
      <c r="A34" s="19">
        <f t="shared" si="11"/>
        <v>4</v>
      </c>
      <c r="B34" s="50" t="s">
        <v>27</v>
      </c>
      <c r="C34" s="68"/>
      <c r="D34" s="54"/>
      <c r="E34" s="51"/>
      <c r="F34" s="52"/>
      <c r="G34" s="53"/>
      <c r="H34" s="53"/>
      <c r="I34" s="18">
        <f t="shared" si="10"/>
        <v>0</v>
      </c>
      <c r="J34" s="52"/>
      <c r="K34" s="52"/>
      <c r="L34" s="59"/>
      <c r="M34" s="26">
        <f t="shared" si="8"/>
        <v>0</v>
      </c>
      <c r="N34" s="26">
        <f t="shared" si="9"/>
        <v>0</v>
      </c>
      <c r="O34" s="22"/>
      <c r="P34" s="21"/>
      <c r="Q34" s="22"/>
      <c r="R34" s="22"/>
      <c r="S34" s="29"/>
      <c r="T34" s="29"/>
      <c r="U34" s="30"/>
      <c r="V34" s="30"/>
      <c r="W34" s="45"/>
      <c r="X34" s="2"/>
    </row>
    <row r="35" spans="1:24" ht="15">
      <c r="A35" s="19">
        <f t="shared" si="11"/>
        <v>5</v>
      </c>
      <c r="B35" s="50"/>
      <c r="C35" s="68"/>
      <c r="D35" s="51"/>
      <c r="E35" s="51"/>
      <c r="F35" s="52"/>
      <c r="G35" s="53"/>
      <c r="H35" s="53"/>
      <c r="I35" s="18">
        <f t="shared" si="10"/>
        <v>0</v>
      </c>
      <c r="J35" s="52"/>
      <c r="K35" s="52"/>
      <c r="L35" s="59"/>
      <c r="M35" s="26">
        <f t="shared" si="8"/>
        <v>0</v>
      </c>
      <c r="N35" s="26">
        <f t="shared" si="9"/>
        <v>0</v>
      </c>
      <c r="O35" s="22"/>
      <c r="P35" s="21"/>
      <c r="Q35" s="22"/>
      <c r="R35" s="22"/>
      <c r="S35" s="29"/>
      <c r="T35" s="29"/>
      <c r="U35" s="30"/>
      <c r="V35" s="30"/>
      <c r="W35" s="45"/>
      <c r="X35" s="2"/>
    </row>
    <row r="36" spans="1:24" ht="15">
      <c r="A36" s="19">
        <f t="shared" si="11"/>
        <v>6</v>
      </c>
      <c r="B36" s="50"/>
      <c r="C36" s="68"/>
      <c r="D36" s="51"/>
      <c r="E36" s="51"/>
      <c r="F36" s="52"/>
      <c r="G36" s="53"/>
      <c r="H36" s="53"/>
      <c r="I36" s="18">
        <f t="shared" si="10"/>
        <v>0</v>
      </c>
      <c r="J36" s="52"/>
      <c r="K36" s="52"/>
      <c r="L36" s="59"/>
      <c r="M36" s="26">
        <f t="shared" si="8"/>
        <v>0</v>
      </c>
      <c r="N36" s="26">
        <f t="shared" si="9"/>
        <v>0</v>
      </c>
      <c r="O36" s="22"/>
      <c r="P36" s="21"/>
      <c r="Q36" s="22"/>
      <c r="R36" s="22"/>
      <c r="S36" s="29"/>
      <c r="T36" s="29"/>
      <c r="U36" s="30"/>
      <c r="V36" s="30"/>
      <c r="W36" s="45"/>
      <c r="X36" s="2"/>
    </row>
    <row r="37" spans="1:24" ht="15">
      <c r="A37" s="19">
        <f t="shared" si="11"/>
        <v>7</v>
      </c>
      <c r="B37" s="50"/>
      <c r="C37" s="68"/>
      <c r="D37" s="54"/>
      <c r="E37" s="51"/>
      <c r="F37" s="52"/>
      <c r="G37" s="53"/>
      <c r="H37" s="53"/>
      <c r="I37" s="18">
        <f t="shared" si="10"/>
        <v>0</v>
      </c>
      <c r="J37" s="52"/>
      <c r="K37" s="52"/>
      <c r="L37" s="59"/>
      <c r="M37" s="26">
        <f t="shared" si="8"/>
        <v>0</v>
      </c>
      <c r="N37" s="26">
        <f t="shared" si="9"/>
        <v>0</v>
      </c>
      <c r="O37" s="22"/>
      <c r="P37" s="21"/>
      <c r="Q37" s="22"/>
      <c r="R37" s="22"/>
      <c r="S37" s="29"/>
      <c r="T37" s="29"/>
      <c r="U37" s="30"/>
      <c r="V37" s="30"/>
      <c r="W37" s="45"/>
      <c r="X37" s="2"/>
    </row>
    <row r="38" spans="1:24" ht="15">
      <c r="A38" s="19">
        <f t="shared" si="11"/>
        <v>8</v>
      </c>
      <c r="B38" s="50"/>
      <c r="C38" s="68"/>
      <c r="D38" s="54"/>
      <c r="E38" s="50"/>
      <c r="F38" s="52"/>
      <c r="G38" s="53"/>
      <c r="H38" s="53"/>
      <c r="I38" s="18">
        <f t="shared" si="10"/>
        <v>0</v>
      </c>
      <c r="J38" s="52"/>
      <c r="K38" s="52"/>
      <c r="L38" s="59"/>
      <c r="M38" s="26">
        <f t="shared" si="8"/>
        <v>0</v>
      </c>
      <c r="N38" s="26">
        <f t="shared" si="9"/>
        <v>0</v>
      </c>
      <c r="O38" s="22"/>
      <c r="P38" s="21"/>
      <c r="Q38" s="22"/>
      <c r="R38" s="22"/>
      <c r="S38" s="29"/>
      <c r="T38" s="29"/>
      <c r="U38" s="30"/>
      <c r="V38" s="30"/>
      <c r="W38" s="45"/>
      <c r="X38" s="2"/>
    </row>
    <row r="39" spans="1:24" ht="15">
      <c r="A39" s="19">
        <f t="shared" si="11"/>
        <v>9</v>
      </c>
      <c r="B39" s="50"/>
      <c r="C39" s="68"/>
      <c r="D39" s="51"/>
      <c r="E39" s="50"/>
      <c r="F39" s="52"/>
      <c r="G39" s="53"/>
      <c r="H39" s="53"/>
      <c r="I39" s="18">
        <f t="shared" si="10"/>
        <v>0</v>
      </c>
      <c r="J39" s="52"/>
      <c r="K39" s="52"/>
      <c r="L39" s="59"/>
      <c r="M39" s="26">
        <f t="shared" si="8"/>
        <v>0</v>
      </c>
      <c r="N39" s="26">
        <f t="shared" si="9"/>
        <v>0</v>
      </c>
      <c r="O39" s="22"/>
      <c r="P39" s="21"/>
      <c r="Q39" s="22"/>
      <c r="R39" s="22"/>
      <c r="S39" s="29"/>
      <c r="T39" s="29"/>
      <c r="U39" s="30"/>
      <c r="V39" s="30"/>
      <c r="W39" s="45"/>
      <c r="X39" s="2"/>
    </row>
    <row r="40" spans="1:24" ht="15">
      <c r="A40" s="19">
        <f t="shared" si="11"/>
        <v>10</v>
      </c>
      <c r="B40" s="50"/>
      <c r="C40" s="68"/>
      <c r="D40" s="51"/>
      <c r="E40" s="50"/>
      <c r="F40" s="52"/>
      <c r="G40" s="53"/>
      <c r="H40" s="53"/>
      <c r="I40" s="20">
        <f t="shared" si="10"/>
        <v>0</v>
      </c>
      <c r="J40" s="52"/>
      <c r="K40" s="52"/>
      <c r="L40" s="59"/>
      <c r="M40" s="26">
        <f t="shared" si="8"/>
        <v>0</v>
      </c>
      <c r="N40" s="26">
        <f t="shared" si="9"/>
        <v>0</v>
      </c>
      <c r="O40" s="22"/>
      <c r="P40" s="21"/>
      <c r="Q40" s="22"/>
      <c r="R40" s="22"/>
      <c r="S40" s="29"/>
      <c r="T40" s="29"/>
      <c r="U40" s="30"/>
      <c r="V40" s="30"/>
      <c r="W40" s="45"/>
      <c r="X40" s="2"/>
    </row>
    <row r="41" spans="1:24" ht="15">
      <c r="A41" s="21"/>
      <c r="B41" s="22"/>
      <c r="C41" s="22"/>
      <c r="D41" s="11"/>
      <c r="E41" s="22"/>
      <c r="F41" s="28"/>
      <c r="G41" s="29"/>
      <c r="H41" s="29"/>
      <c r="I41" s="30"/>
      <c r="J41" s="28"/>
      <c r="K41" s="28"/>
      <c r="L41" s="30"/>
      <c r="M41" s="44"/>
      <c r="N41" s="44"/>
      <c r="O41" s="22"/>
      <c r="P41" s="21"/>
      <c r="Q41" s="22"/>
      <c r="R41" s="22"/>
      <c r="S41" s="29"/>
      <c r="T41" s="29"/>
      <c r="U41" s="30"/>
      <c r="V41" s="30"/>
      <c r="W41" s="45"/>
      <c r="X41" s="2"/>
    </row>
    <row r="42" spans="1:24" ht="14.25">
      <c r="A42" s="12"/>
      <c r="B42" s="113" t="s">
        <v>0</v>
      </c>
      <c r="C42" s="113" t="s">
        <v>1</v>
      </c>
      <c r="D42" s="113" t="s">
        <v>4</v>
      </c>
      <c r="E42" s="115" t="s">
        <v>27</v>
      </c>
      <c r="F42" s="117" t="s">
        <v>2</v>
      </c>
      <c r="G42" s="119" t="s">
        <v>3</v>
      </c>
      <c r="H42" s="113"/>
      <c r="I42" s="115"/>
      <c r="J42" s="117" t="s">
        <v>5</v>
      </c>
      <c r="K42" s="117" t="s">
        <v>6</v>
      </c>
      <c r="L42" s="111" t="s">
        <v>7</v>
      </c>
      <c r="M42" s="105" t="s">
        <v>15</v>
      </c>
      <c r="N42" s="107" t="s">
        <v>16</v>
      </c>
      <c r="O42" s="109"/>
      <c r="P42" s="110"/>
      <c r="Q42" s="110"/>
      <c r="R42" s="110"/>
      <c r="S42" s="109"/>
      <c r="T42" s="109"/>
      <c r="U42" s="109"/>
      <c r="V42" s="11"/>
      <c r="W42" s="130"/>
      <c r="X42" s="2"/>
    </row>
    <row r="43" spans="1:24" ht="15" thickBot="1">
      <c r="A43" s="13" t="s">
        <v>32</v>
      </c>
      <c r="B43" s="114"/>
      <c r="C43" s="114"/>
      <c r="D43" s="114"/>
      <c r="E43" s="116"/>
      <c r="F43" s="118"/>
      <c r="G43" s="14" t="s">
        <v>8</v>
      </c>
      <c r="H43" s="15" t="s">
        <v>9</v>
      </c>
      <c r="I43" s="16" t="s">
        <v>10</v>
      </c>
      <c r="J43" s="118"/>
      <c r="K43" s="118"/>
      <c r="L43" s="112"/>
      <c r="M43" s="106"/>
      <c r="N43" s="108"/>
      <c r="O43" s="109"/>
      <c r="P43" s="110"/>
      <c r="Q43" s="110"/>
      <c r="R43" s="110"/>
      <c r="S43" s="11"/>
      <c r="T43" s="11"/>
      <c r="U43" s="11"/>
      <c r="V43" s="11"/>
      <c r="W43" s="130"/>
      <c r="X43" s="2"/>
    </row>
    <row r="44" spans="1:24" ht="15">
      <c r="A44" s="17">
        <v>1</v>
      </c>
      <c r="B44" s="50"/>
      <c r="C44" s="90" t="s">
        <v>27</v>
      </c>
      <c r="D44" s="47" t="s">
        <v>27</v>
      </c>
      <c r="E44" s="47"/>
      <c r="F44" s="48">
        <v>0</v>
      </c>
      <c r="G44" s="49">
        <v>0</v>
      </c>
      <c r="H44" s="49">
        <v>0</v>
      </c>
      <c r="I44" s="18">
        <f>G44+H44</f>
        <v>0</v>
      </c>
      <c r="J44" s="48">
        <v>0</v>
      </c>
      <c r="K44" s="48">
        <v>0</v>
      </c>
      <c r="L44" s="58">
        <v>0</v>
      </c>
      <c r="M44" s="25">
        <f t="shared" ref="M44:M51" si="12">J44+K44+(L44*1.5)</f>
        <v>0</v>
      </c>
      <c r="N44" s="25">
        <f t="shared" ref="N44:N51" si="13">M44+F44+I44</f>
        <v>0</v>
      </c>
      <c r="O44" s="22"/>
      <c r="P44" s="86"/>
      <c r="Q44" s="22"/>
      <c r="R44" s="22"/>
      <c r="S44" s="29"/>
      <c r="T44" s="29"/>
      <c r="U44" s="30"/>
      <c r="V44" s="30"/>
      <c r="W44" s="45"/>
      <c r="X44" s="2"/>
    </row>
    <row r="45" spans="1:24" ht="15">
      <c r="A45" s="19">
        <f>A44+1</f>
        <v>2</v>
      </c>
      <c r="B45" s="50"/>
      <c r="C45" s="68"/>
      <c r="D45" s="51"/>
      <c r="E45" s="51"/>
      <c r="F45" s="52"/>
      <c r="G45" s="53"/>
      <c r="H45" s="53"/>
      <c r="I45" s="18">
        <f t="shared" ref="I45:I51" si="14">G45+H45</f>
        <v>0</v>
      </c>
      <c r="J45" s="52"/>
      <c r="K45" s="52"/>
      <c r="L45" s="59"/>
      <c r="M45" s="26">
        <f t="shared" si="12"/>
        <v>0</v>
      </c>
      <c r="N45" s="26">
        <f t="shared" si="13"/>
        <v>0</v>
      </c>
      <c r="O45" s="22"/>
      <c r="P45" s="86"/>
      <c r="Q45" s="22"/>
      <c r="R45" s="22"/>
      <c r="S45" s="29"/>
      <c r="T45" s="29"/>
      <c r="U45" s="30"/>
      <c r="V45" s="30"/>
      <c r="W45" s="45"/>
      <c r="X45" s="2"/>
    </row>
    <row r="46" spans="1:24" ht="15">
      <c r="A46" s="19">
        <f t="shared" ref="A46:A51" si="15">A45+1</f>
        <v>3</v>
      </c>
      <c r="B46" s="50"/>
      <c r="C46" s="68"/>
      <c r="D46" s="51"/>
      <c r="E46" s="51"/>
      <c r="F46" s="52"/>
      <c r="G46" s="53"/>
      <c r="H46" s="53"/>
      <c r="I46" s="18">
        <f t="shared" si="14"/>
        <v>0</v>
      </c>
      <c r="J46" s="52"/>
      <c r="K46" s="52"/>
      <c r="L46" s="59"/>
      <c r="M46" s="26">
        <f t="shared" si="12"/>
        <v>0</v>
      </c>
      <c r="N46" s="26">
        <f t="shared" si="13"/>
        <v>0</v>
      </c>
      <c r="O46" s="22"/>
      <c r="P46" s="86"/>
      <c r="Q46" s="22"/>
      <c r="R46" s="22"/>
      <c r="S46" s="29"/>
      <c r="T46" s="29"/>
      <c r="U46" s="30"/>
      <c r="V46" s="30"/>
      <c r="W46" s="45"/>
      <c r="X46" s="2"/>
    </row>
    <row r="47" spans="1:24" ht="15">
      <c r="A47" s="19">
        <f t="shared" si="15"/>
        <v>4</v>
      </c>
      <c r="B47" s="50"/>
      <c r="C47" s="68"/>
      <c r="D47" s="54"/>
      <c r="E47" s="51"/>
      <c r="F47" s="52"/>
      <c r="G47" s="53"/>
      <c r="H47" s="53"/>
      <c r="I47" s="18">
        <f t="shared" si="14"/>
        <v>0</v>
      </c>
      <c r="J47" s="52"/>
      <c r="K47" s="52"/>
      <c r="L47" s="59"/>
      <c r="M47" s="26">
        <f t="shared" si="12"/>
        <v>0</v>
      </c>
      <c r="N47" s="26">
        <f t="shared" si="13"/>
        <v>0</v>
      </c>
      <c r="O47" s="22"/>
      <c r="P47" s="86"/>
      <c r="Q47" s="22"/>
      <c r="R47" s="22"/>
      <c r="S47" s="29"/>
      <c r="T47" s="29"/>
      <c r="U47" s="30"/>
      <c r="V47" s="30"/>
      <c r="W47" s="45"/>
      <c r="X47" s="2"/>
    </row>
    <row r="48" spans="1:24" ht="15">
      <c r="A48" s="19">
        <f t="shared" si="15"/>
        <v>5</v>
      </c>
      <c r="B48" s="50"/>
      <c r="C48" s="68"/>
      <c r="D48" s="51"/>
      <c r="E48" s="51"/>
      <c r="F48" s="52"/>
      <c r="G48" s="53"/>
      <c r="H48" s="53"/>
      <c r="I48" s="18">
        <f t="shared" si="14"/>
        <v>0</v>
      </c>
      <c r="J48" s="52"/>
      <c r="K48" s="52"/>
      <c r="L48" s="59"/>
      <c r="M48" s="26">
        <f t="shared" si="12"/>
        <v>0</v>
      </c>
      <c r="N48" s="26">
        <f t="shared" si="13"/>
        <v>0</v>
      </c>
      <c r="O48" s="22"/>
      <c r="P48" s="21"/>
      <c r="Q48" s="22"/>
      <c r="R48" s="22"/>
      <c r="S48" s="29"/>
      <c r="T48" s="29"/>
      <c r="U48" s="30"/>
      <c r="V48" s="30"/>
      <c r="W48" s="45"/>
      <c r="X48" s="2"/>
    </row>
    <row r="49" spans="1:24" ht="15">
      <c r="A49" s="19">
        <f t="shared" si="15"/>
        <v>6</v>
      </c>
      <c r="B49" s="50"/>
      <c r="C49" s="68"/>
      <c r="D49" s="51"/>
      <c r="E49" s="51"/>
      <c r="F49" s="52"/>
      <c r="G49" s="53"/>
      <c r="H49" s="53"/>
      <c r="I49" s="18">
        <f t="shared" si="14"/>
        <v>0</v>
      </c>
      <c r="J49" s="52"/>
      <c r="K49" s="52"/>
      <c r="L49" s="59"/>
      <c r="M49" s="26">
        <f t="shared" si="12"/>
        <v>0</v>
      </c>
      <c r="N49" s="26">
        <f t="shared" si="13"/>
        <v>0</v>
      </c>
      <c r="O49" s="22"/>
      <c r="P49" s="21"/>
      <c r="Q49" s="22"/>
      <c r="R49" s="22"/>
      <c r="S49" s="29"/>
      <c r="T49" s="29"/>
      <c r="U49" s="30"/>
      <c r="V49" s="30"/>
      <c r="W49" s="45"/>
      <c r="X49" s="2"/>
    </row>
    <row r="50" spans="1:24" ht="15">
      <c r="A50" s="19">
        <f t="shared" si="15"/>
        <v>7</v>
      </c>
      <c r="B50" s="50"/>
      <c r="C50" s="68"/>
      <c r="D50" s="54"/>
      <c r="E50" s="51"/>
      <c r="F50" s="52"/>
      <c r="G50" s="53"/>
      <c r="H50" s="53"/>
      <c r="I50" s="18">
        <f t="shared" si="14"/>
        <v>0</v>
      </c>
      <c r="J50" s="52"/>
      <c r="K50" s="52"/>
      <c r="L50" s="59"/>
      <c r="M50" s="26">
        <f t="shared" si="12"/>
        <v>0</v>
      </c>
      <c r="N50" s="26">
        <f t="shared" si="13"/>
        <v>0</v>
      </c>
      <c r="O50" s="22"/>
      <c r="P50" s="21"/>
      <c r="Q50" s="22"/>
      <c r="R50" s="22"/>
      <c r="S50" s="29"/>
      <c r="T50" s="29"/>
      <c r="U50" s="30"/>
      <c r="V50" s="30"/>
      <c r="W50" s="45"/>
      <c r="X50" s="2"/>
    </row>
    <row r="51" spans="1:24" ht="15">
      <c r="A51" s="24">
        <f t="shared" si="15"/>
        <v>8</v>
      </c>
      <c r="B51" s="50"/>
      <c r="C51" s="68"/>
      <c r="D51" s="54"/>
      <c r="E51" s="50"/>
      <c r="F51" s="52"/>
      <c r="G51" s="53"/>
      <c r="H51" s="53"/>
      <c r="I51" s="18">
        <f t="shared" si="14"/>
        <v>0</v>
      </c>
      <c r="J51" s="52"/>
      <c r="K51" s="52"/>
      <c r="L51" s="59"/>
      <c r="M51" s="26">
        <f t="shared" si="12"/>
        <v>0</v>
      </c>
      <c r="N51" s="26">
        <f t="shared" si="13"/>
        <v>0</v>
      </c>
      <c r="O51" s="22"/>
      <c r="P51" s="21"/>
      <c r="Q51" s="22"/>
      <c r="R51" s="22"/>
      <c r="S51" s="29"/>
      <c r="T51" s="29"/>
      <c r="U51" s="30"/>
      <c r="V51" s="30"/>
      <c r="W51" s="45"/>
      <c r="X51" s="2"/>
    </row>
    <row r="52" spans="1:24" ht="15">
      <c r="A52" s="21"/>
      <c r="B52" s="22"/>
      <c r="C52" s="22"/>
      <c r="D52" s="11"/>
      <c r="E52" s="22"/>
      <c r="F52" s="28"/>
      <c r="G52" s="29"/>
      <c r="H52" s="29"/>
      <c r="I52" s="30"/>
      <c r="J52" s="28"/>
      <c r="K52" s="28"/>
      <c r="L52" s="30"/>
      <c r="M52" s="44"/>
      <c r="N52" s="44"/>
      <c r="O52" s="22"/>
      <c r="P52" s="21"/>
      <c r="Q52" s="22"/>
      <c r="R52" s="22"/>
      <c r="S52" s="29"/>
      <c r="T52" s="29"/>
      <c r="U52" s="30"/>
      <c r="V52" s="30"/>
      <c r="W52" s="45"/>
      <c r="X52" s="2"/>
    </row>
    <row r="53" spans="1:24" ht="15.75">
      <c r="A53" s="40" t="str">
        <f>A1</f>
        <v>Städtepokal im Castingsport</v>
      </c>
      <c r="J53" s="71" t="str">
        <f>J1</f>
        <v>Emden, 31.08.2019</v>
      </c>
      <c r="O53" s="22"/>
      <c r="P53" s="21"/>
      <c r="Q53" s="22"/>
      <c r="R53" s="22"/>
      <c r="S53" s="29"/>
      <c r="T53" s="29"/>
      <c r="U53" s="30"/>
      <c r="V53" s="30"/>
      <c r="W53" s="45"/>
      <c r="X53" s="2"/>
    </row>
    <row r="54" spans="1:24" ht="14.25">
      <c r="O54" s="23"/>
      <c r="P54" s="61"/>
      <c r="Q54" s="43"/>
      <c r="R54" s="43"/>
      <c r="S54" s="43"/>
      <c r="T54" s="43"/>
      <c r="U54" s="43"/>
      <c r="V54" s="43"/>
      <c r="W54" s="43"/>
      <c r="X54" s="2"/>
    </row>
    <row r="55" spans="1:24" ht="15" customHeight="1">
      <c r="A55" s="79"/>
      <c r="B55" s="113" t="s">
        <v>0</v>
      </c>
      <c r="C55" s="113" t="s">
        <v>1</v>
      </c>
      <c r="D55" s="113" t="s">
        <v>27</v>
      </c>
      <c r="E55" s="113" t="s">
        <v>27</v>
      </c>
      <c r="F55" s="113" t="s">
        <v>2</v>
      </c>
      <c r="G55" s="123" t="s">
        <v>3</v>
      </c>
      <c r="H55" s="123"/>
      <c r="I55" s="123"/>
      <c r="J55" s="113" t="s">
        <v>5</v>
      </c>
      <c r="K55" s="113" t="s">
        <v>6</v>
      </c>
      <c r="L55" s="113" t="s">
        <v>7</v>
      </c>
      <c r="M55" s="107" t="s">
        <v>15</v>
      </c>
      <c r="N55" s="107" t="s">
        <v>16</v>
      </c>
      <c r="O55" s="23"/>
      <c r="P55" s="61"/>
      <c r="Q55" s="43"/>
      <c r="R55" s="43"/>
      <c r="S55" s="43"/>
      <c r="T55" s="43"/>
      <c r="U55" s="43"/>
      <c r="V55" s="43"/>
      <c r="W55" s="43"/>
      <c r="X55" s="2"/>
    </row>
    <row r="56" spans="1:24" ht="14.25" customHeight="1" thickBot="1">
      <c r="A56" s="80" t="s">
        <v>28</v>
      </c>
      <c r="B56" s="114"/>
      <c r="C56" s="114"/>
      <c r="D56" s="114"/>
      <c r="E56" s="114"/>
      <c r="F56" s="114"/>
      <c r="G56" s="14" t="s">
        <v>8</v>
      </c>
      <c r="H56" s="74" t="s">
        <v>9</v>
      </c>
      <c r="I56" s="75" t="s">
        <v>10</v>
      </c>
      <c r="J56" s="114"/>
      <c r="K56" s="114"/>
      <c r="L56" s="114"/>
      <c r="M56" s="129"/>
      <c r="N56" s="129"/>
      <c r="O56" s="23"/>
      <c r="P56" s="61"/>
      <c r="Q56" s="43"/>
      <c r="R56" s="43"/>
      <c r="S56" s="43"/>
      <c r="T56" s="43"/>
      <c r="U56" s="43"/>
      <c r="V56" s="43"/>
      <c r="W56" s="43"/>
      <c r="X56" s="2"/>
    </row>
    <row r="57" spans="1:24" ht="15" customHeight="1">
      <c r="A57" s="17">
        <v>1</v>
      </c>
      <c r="B57" s="50"/>
      <c r="C57" s="90"/>
      <c r="D57" s="76" t="s">
        <v>28</v>
      </c>
      <c r="E57" s="47" t="s">
        <v>27</v>
      </c>
      <c r="F57" s="48">
        <v>0</v>
      </c>
      <c r="G57" s="49">
        <v>0</v>
      </c>
      <c r="H57" s="49">
        <v>0</v>
      </c>
      <c r="I57" s="18">
        <f>G57+H57</f>
        <v>0</v>
      </c>
      <c r="J57" s="48">
        <v>0</v>
      </c>
      <c r="K57" s="48">
        <v>0</v>
      </c>
      <c r="L57" s="58">
        <v>0</v>
      </c>
      <c r="M57" s="25">
        <f t="shared" ref="M57:M66" si="16">J57+K57+(L57*1.5)</f>
        <v>0</v>
      </c>
      <c r="N57" s="25">
        <f t="shared" ref="N57:N66" si="17">M57+F57+I57</f>
        <v>0</v>
      </c>
      <c r="O57" s="23"/>
      <c r="P57" s="61"/>
      <c r="Q57" s="43"/>
      <c r="R57" s="43"/>
      <c r="S57" s="43"/>
      <c r="T57" s="43"/>
      <c r="U57" s="43"/>
      <c r="V57" s="43"/>
      <c r="W57" s="43"/>
      <c r="X57" s="2"/>
    </row>
    <row r="58" spans="1:24" ht="15">
      <c r="A58" s="19">
        <f>A57+1</f>
        <v>2</v>
      </c>
      <c r="B58" s="50"/>
      <c r="C58" s="68"/>
      <c r="D58" s="77" t="s">
        <v>28</v>
      </c>
      <c r="E58" s="51" t="s">
        <v>27</v>
      </c>
      <c r="F58" s="52"/>
      <c r="G58" s="53"/>
      <c r="H58" s="53"/>
      <c r="I58" s="18">
        <f t="shared" ref="I58:I66" si="18">G58+H58</f>
        <v>0</v>
      </c>
      <c r="J58" s="52"/>
      <c r="K58" s="52"/>
      <c r="L58" s="59"/>
      <c r="M58" s="26">
        <f t="shared" si="16"/>
        <v>0</v>
      </c>
      <c r="N58" s="26">
        <f t="shared" si="17"/>
        <v>0</v>
      </c>
      <c r="O58" s="43"/>
      <c r="P58" s="61"/>
      <c r="Q58" s="43"/>
      <c r="R58" s="43"/>
      <c r="S58" s="43"/>
      <c r="T58" s="43"/>
      <c r="U58" s="43"/>
      <c r="V58" s="43"/>
      <c r="W58" s="43"/>
    </row>
    <row r="59" spans="1:24" ht="15">
      <c r="A59" s="19">
        <f t="shared" ref="A59:A66" si="19">A58+1</f>
        <v>3</v>
      </c>
      <c r="B59" s="50"/>
      <c r="C59" s="68"/>
      <c r="D59" s="51"/>
      <c r="E59" s="51"/>
      <c r="F59" s="52"/>
      <c r="G59" s="53"/>
      <c r="H59" s="53"/>
      <c r="I59" s="18">
        <f t="shared" si="18"/>
        <v>0</v>
      </c>
      <c r="J59" s="52"/>
      <c r="K59" s="52"/>
      <c r="L59" s="59"/>
      <c r="M59" s="26">
        <f t="shared" si="16"/>
        <v>0</v>
      </c>
      <c r="N59" s="26">
        <f t="shared" si="17"/>
        <v>0</v>
      </c>
      <c r="O59" s="43"/>
      <c r="P59" s="61"/>
      <c r="Q59" s="43"/>
      <c r="R59" s="43"/>
      <c r="S59" s="43"/>
      <c r="T59" s="43"/>
      <c r="U59" s="43"/>
      <c r="V59" s="43"/>
      <c r="W59" s="43"/>
    </row>
    <row r="60" spans="1:24" ht="15">
      <c r="A60" s="19">
        <f t="shared" si="19"/>
        <v>4</v>
      </c>
      <c r="B60" s="50"/>
      <c r="C60" s="68"/>
      <c r="D60" s="54"/>
      <c r="E60" s="51"/>
      <c r="F60" s="52"/>
      <c r="G60" s="53"/>
      <c r="H60" s="53"/>
      <c r="I60" s="18">
        <f t="shared" si="18"/>
        <v>0</v>
      </c>
      <c r="J60" s="52"/>
      <c r="K60" s="52"/>
      <c r="L60" s="59"/>
      <c r="M60" s="26">
        <f t="shared" si="16"/>
        <v>0</v>
      </c>
      <c r="N60" s="26">
        <f t="shared" si="17"/>
        <v>0</v>
      </c>
      <c r="O60" s="43"/>
      <c r="P60" s="61"/>
      <c r="Q60" s="43"/>
      <c r="R60" s="43"/>
      <c r="S60" s="43"/>
      <c r="T60" s="43"/>
      <c r="U60" s="43"/>
      <c r="V60" s="43"/>
      <c r="W60" s="43"/>
    </row>
    <row r="61" spans="1:24" ht="15">
      <c r="A61" s="19">
        <f t="shared" si="19"/>
        <v>5</v>
      </c>
      <c r="B61" s="50"/>
      <c r="C61" s="68"/>
      <c r="D61" s="51"/>
      <c r="E61" s="51"/>
      <c r="F61" s="52"/>
      <c r="G61" s="53"/>
      <c r="H61" s="53"/>
      <c r="I61" s="18">
        <f t="shared" si="18"/>
        <v>0</v>
      </c>
      <c r="J61" s="52"/>
      <c r="K61" s="52"/>
      <c r="L61" s="59"/>
      <c r="M61" s="26">
        <f t="shared" si="16"/>
        <v>0</v>
      </c>
      <c r="N61" s="26">
        <f t="shared" si="17"/>
        <v>0</v>
      </c>
      <c r="O61" s="43"/>
      <c r="P61" s="61"/>
      <c r="Q61" s="43"/>
      <c r="R61" s="43"/>
      <c r="S61" s="43"/>
      <c r="T61" s="43"/>
      <c r="U61" s="43"/>
      <c r="V61" s="43"/>
      <c r="W61" s="43"/>
    </row>
    <row r="62" spans="1:24" ht="15">
      <c r="A62" s="19">
        <f t="shared" si="19"/>
        <v>6</v>
      </c>
      <c r="B62" s="50"/>
      <c r="C62" s="68"/>
      <c r="D62" s="51"/>
      <c r="E62" s="51"/>
      <c r="F62" s="52"/>
      <c r="G62" s="53"/>
      <c r="H62" s="53"/>
      <c r="I62" s="18">
        <f t="shared" si="18"/>
        <v>0</v>
      </c>
      <c r="J62" s="52"/>
      <c r="K62" s="52"/>
      <c r="L62" s="59"/>
      <c r="M62" s="26">
        <f t="shared" si="16"/>
        <v>0</v>
      </c>
      <c r="N62" s="26">
        <f t="shared" si="17"/>
        <v>0</v>
      </c>
      <c r="O62" s="43"/>
      <c r="P62" s="61"/>
      <c r="Q62" s="43"/>
      <c r="R62" s="43"/>
      <c r="S62" s="43"/>
      <c r="T62" s="43"/>
      <c r="U62" s="43"/>
      <c r="V62" s="43"/>
      <c r="W62" s="43"/>
    </row>
    <row r="63" spans="1:24" ht="15">
      <c r="A63" s="19">
        <f t="shared" si="19"/>
        <v>7</v>
      </c>
      <c r="B63" s="50"/>
      <c r="C63" s="68"/>
      <c r="D63" s="54"/>
      <c r="E63" s="51"/>
      <c r="F63" s="52"/>
      <c r="G63" s="53"/>
      <c r="H63" s="53"/>
      <c r="I63" s="18">
        <f t="shared" si="18"/>
        <v>0</v>
      </c>
      <c r="J63" s="52"/>
      <c r="K63" s="52"/>
      <c r="L63" s="59"/>
      <c r="M63" s="26">
        <f t="shared" si="16"/>
        <v>0</v>
      </c>
      <c r="N63" s="26">
        <f t="shared" si="17"/>
        <v>0</v>
      </c>
      <c r="O63" s="43"/>
      <c r="P63" s="61"/>
      <c r="Q63" s="43"/>
      <c r="R63" s="43"/>
      <c r="S63" s="43"/>
      <c r="T63" s="43"/>
      <c r="U63" s="43"/>
      <c r="V63" s="43"/>
      <c r="W63" s="43"/>
    </row>
    <row r="64" spans="1:24" ht="15">
      <c r="A64" s="19">
        <f t="shared" si="19"/>
        <v>8</v>
      </c>
      <c r="B64" s="50"/>
      <c r="C64" s="68"/>
      <c r="D64" s="54"/>
      <c r="E64" s="50"/>
      <c r="F64" s="52"/>
      <c r="G64" s="53"/>
      <c r="H64" s="53"/>
      <c r="I64" s="18">
        <f t="shared" si="18"/>
        <v>0</v>
      </c>
      <c r="J64" s="52"/>
      <c r="K64" s="52"/>
      <c r="L64" s="59"/>
      <c r="M64" s="26">
        <f t="shared" si="16"/>
        <v>0</v>
      </c>
      <c r="N64" s="26">
        <f t="shared" si="17"/>
        <v>0</v>
      </c>
      <c r="O64" s="43"/>
      <c r="P64" s="61"/>
      <c r="Q64" s="43"/>
      <c r="R64" s="43"/>
      <c r="S64" s="43"/>
      <c r="T64" s="43"/>
      <c r="U64" s="43"/>
      <c r="V64" s="43"/>
      <c r="W64" s="43"/>
    </row>
    <row r="65" spans="1:23" ht="15">
      <c r="A65" s="19">
        <f t="shared" si="19"/>
        <v>9</v>
      </c>
      <c r="B65" s="50"/>
      <c r="C65" s="68"/>
      <c r="D65" s="51"/>
      <c r="E65" s="50"/>
      <c r="F65" s="52"/>
      <c r="G65" s="53"/>
      <c r="H65" s="53"/>
      <c r="I65" s="18">
        <f t="shared" si="18"/>
        <v>0</v>
      </c>
      <c r="J65" s="52"/>
      <c r="K65" s="52"/>
      <c r="L65" s="59"/>
      <c r="M65" s="26">
        <f t="shared" si="16"/>
        <v>0</v>
      </c>
      <c r="N65" s="26">
        <f t="shared" si="17"/>
        <v>0</v>
      </c>
      <c r="O65" s="43"/>
      <c r="P65" s="61"/>
      <c r="Q65" s="43"/>
      <c r="R65" s="43"/>
      <c r="S65" s="43"/>
      <c r="T65" s="43"/>
      <c r="U65" s="43"/>
      <c r="V65" s="43"/>
      <c r="W65" s="43"/>
    </row>
    <row r="66" spans="1:23" ht="15">
      <c r="A66" s="19">
        <f t="shared" si="19"/>
        <v>10</v>
      </c>
      <c r="B66" s="50"/>
      <c r="C66" s="68"/>
      <c r="D66" s="51"/>
      <c r="E66" s="50"/>
      <c r="F66" s="52"/>
      <c r="G66" s="53"/>
      <c r="H66" s="53"/>
      <c r="I66" s="18">
        <f t="shared" si="18"/>
        <v>0</v>
      </c>
      <c r="J66" s="52"/>
      <c r="K66" s="52"/>
      <c r="L66" s="59"/>
      <c r="M66" s="26">
        <f t="shared" si="16"/>
        <v>0</v>
      </c>
      <c r="N66" s="26">
        <f t="shared" si="17"/>
        <v>0</v>
      </c>
      <c r="O66" s="43"/>
      <c r="P66" s="61"/>
      <c r="Q66" s="43"/>
      <c r="R66" s="43"/>
      <c r="S66" s="43"/>
      <c r="T66" s="43"/>
      <c r="U66" s="43"/>
      <c r="V66" s="43"/>
      <c r="W66" s="43"/>
    </row>
    <row r="68" spans="1:23" ht="15" customHeight="1">
      <c r="A68" s="12"/>
      <c r="B68" s="120" t="s">
        <v>0</v>
      </c>
      <c r="C68" s="120" t="s">
        <v>1</v>
      </c>
      <c r="D68" s="120" t="s">
        <v>4</v>
      </c>
      <c r="E68" s="127" t="s">
        <v>27</v>
      </c>
      <c r="F68" s="125" t="s">
        <v>2</v>
      </c>
      <c r="G68" s="122" t="s">
        <v>3</v>
      </c>
      <c r="H68" s="123"/>
      <c r="I68" s="124"/>
      <c r="J68" s="125" t="s">
        <v>5</v>
      </c>
      <c r="K68" s="125" t="s">
        <v>6</v>
      </c>
      <c r="L68" s="111" t="s">
        <v>7</v>
      </c>
      <c r="M68" s="105" t="s">
        <v>15</v>
      </c>
      <c r="N68" s="105" t="s">
        <v>16</v>
      </c>
    </row>
    <row r="69" spans="1:23" ht="14.25" customHeight="1" thickBot="1">
      <c r="A69" s="13" t="s">
        <v>29</v>
      </c>
      <c r="B69" s="121"/>
      <c r="C69" s="121"/>
      <c r="D69" s="121"/>
      <c r="E69" s="128"/>
      <c r="F69" s="126"/>
      <c r="G69" s="14" t="s">
        <v>8</v>
      </c>
      <c r="H69" s="15" t="s">
        <v>9</v>
      </c>
      <c r="I69" s="16" t="s">
        <v>10</v>
      </c>
      <c r="J69" s="126"/>
      <c r="K69" s="126"/>
      <c r="L69" s="112"/>
      <c r="M69" s="106"/>
      <c r="N69" s="106"/>
    </row>
    <row r="70" spans="1:23" ht="15" customHeight="1">
      <c r="A70" s="17">
        <v>1</v>
      </c>
      <c r="B70" s="46" t="s">
        <v>27</v>
      </c>
      <c r="C70" s="90" t="s">
        <v>27</v>
      </c>
      <c r="D70" s="47" t="s">
        <v>27</v>
      </c>
      <c r="E70" s="47" t="s">
        <v>27</v>
      </c>
      <c r="F70" s="48">
        <v>0</v>
      </c>
      <c r="G70" s="49">
        <v>0</v>
      </c>
      <c r="H70" s="49">
        <v>0</v>
      </c>
      <c r="I70" s="18">
        <f>G70+H70</f>
        <v>0</v>
      </c>
      <c r="J70" s="48">
        <v>0</v>
      </c>
      <c r="K70" s="48">
        <v>0</v>
      </c>
      <c r="L70" s="58">
        <v>0</v>
      </c>
      <c r="M70" s="25">
        <f t="shared" ref="M70:M79" si="20">J70+K70+(L70*1.5)</f>
        <v>0</v>
      </c>
      <c r="N70" s="25">
        <f t="shared" ref="N70:N79" si="21">M70+F70+I70</f>
        <v>0</v>
      </c>
    </row>
    <row r="71" spans="1:23" ht="15">
      <c r="A71" s="19">
        <f>A70+1</f>
        <v>2</v>
      </c>
      <c r="B71" s="50"/>
      <c r="C71" s="68"/>
      <c r="D71" s="51"/>
      <c r="E71" s="51"/>
      <c r="F71" s="52"/>
      <c r="G71" s="53"/>
      <c r="H71" s="53"/>
      <c r="I71" s="18">
        <f t="shared" ref="I71:I79" si="22">G71+H71</f>
        <v>0</v>
      </c>
      <c r="J71" s="52"/>
      <c r="K71" s="52"/>
      <c r="L71" s="59"/>
      <c r="M71" s="26">
        <f t="shared" si="20"/>
        <v>0</v>
      </c>
      <c r="N71" s="26">
        <f t="shared" si="21"/>
        <v>0</v>
      </c>
    </row>
    <row r="72" spans="1:23" ht="15">
      <c r="A72" s="19">
        <f t="shared" ref="A72:A79" si="23">A71+1</f>
        <v>3</v>
      </c>
      <c r="B72" s="50"/>
      <c r="C72" s="68"/>
      <c r="D72" s="51"/>
      <c r="E72" s="51"/>
      <c r="F72" s="52"/>
      <c r="G72" s="53"/>
      <c r="H72" s="53"/>
      <c r="I72" s="18">
        <f t="shared" si="22"/>
        <v>0</v>
      </c>
      <c r="J72" s="52"/>
      <c r="K72" s="52"/>
      <c r="L72" s="59"/>
      <c r="M72" s="26">
        <f t="shared" si="20"/>
        <v>0</v>
      </c>
      <c r="N72" s="26">
        <f t="shared" si="21"/>
        <v>0</v>
      </c>
    </row>
    <row r="73" spans="1:23" ht="15">
      <c r="A73" s="19">
        <f t="shared" si="23"/>
        <v>4</v>
      </c>
      <c r="B73" s="50"/>
      <c r="C73" s="68"/>
      <c r="D73" s="54"/>
      <c r="E73" s="51"/>
      <c r="F73" s="52"/>
      <c r="G73" s="53"/>
      <c r="H73" s="53"/>
      <c r="I73" s="18">
        <f t="shared" si="22"/>
        <v>0</v>
      </c>
      <c r="J73" s="52"/>
      <c r="K73" s="52"/>
      <c r="L73" s="59"/>
      <c r="M73" s="26">
        <f t="shared" si="20"/>
        <v>0</v>
      </c>
      <c r="N73" s="26">
        <f t="shared" si="21"/>
        <v>0</v>
      </c>
    </row>
    <row r="74" spans="1:23" ht="15">
      <c r="A74" s="19">
        <f t="shared" si="23"/>
        <v>5</v>
      </c>
      <c r="B74" s="50"/>
      <c r="C74" s="68"/>
      <c r="D74" s="51"/>
      <c r="E74" s="51"/>
      <c r="F74" s="52"/>
      <c r="G74" s="53"/>
      <c r="H74" s="53"/>
      <c r="I74" s="18">
        <f t="shared" si="22"/>
        <v>0</v>
      </c>
      <c r="J74" s="52"/>
      <c r="K74" s="52"/>
      <c r="L74" s="59"/>
      <c r="M74" s="26">
        <f t="shared" si="20"/>
        <v>0</v>
      </c>
      <c r="N74" s="26">
        <f t="shared" si="21"/>
        <v>0</v>
      </c>
    </row>
    <row r="75" spans="1:23" ht="15">
      <c r="A75" s="19">
        <f t="shared" si="23"/>
        <v>6</v>
      </c>
      <c r="B75" s="50"/>
      <c r="C75" s="68"/>
      <c r="D75" s="51"/>
      <c r="E75" s="51"/>
      <c r="F75" s="52"/>
      <c r="G75" s="53"/>
      <c r="H75" s="53"/>
      <c r="I75" s="18">
        <f t="shared" si="22"/>
        <v>0</v>
      </c>
      <c r="J75" s="52"/>
      <c r="K75" s="52"/>
      <c r="L75" s="59"/>
      <c r="M75" s="26">
        <f t="shared" si="20"/>
        <v>0</v>
      </c>
      <c r="N75" s="26">
        <f t="shared" si="21"/>
        <v>0</v>
      </c>
    </row>
    <row r="76" spans="1:23" ht="15">
      <c r="A76" s="19">
        <f t="shared" si="23"/>
        <v>7</v>
      </c>
      <c r="B76" s="50"/>
      <c r="C76" s="68"/>
      <c r="D76" s="54"/>
      <c r="E76" s="51"/>
      <c r="F76" s="52"/>
      <c r="G76" s="53"/>
      <c r="H76" s="53"/>
      <c r="I76" s="18">
        <f t="shared" si="22"/>
        <v>0</v>
      </c>
      <c r="J76" s="52"/>
      <c r="K76" s="52"/>
      <c r="L76" s="59"/>
      <c r="M76" s="26">
        <f t="shared" si="20"/>
        <v>0</v>
      </c>
      <c r="N76" s="26">
        <f t="shared" si="21"/>
        <v>0</v>
      </c>
    </row>
    <row r="77" spans="1:23" ht="15">
      <c r="A77" s="19">
        <f t="shared" si="23"/>
        <v>8</v>
      </c>
      <c r="B77" s="50"/>
      <c r="C77" s="68"/>
      <c r="D77" s="54"/>
      <c r="E77" s="50"/>
      <c r="F77" s="52"/>
      <c r="G77" s="53"/>
      <c r="H77" s="53"/>
      <c r="I77" s="18">
        <f t="shared" si="22"/>
        <v>0</v>
      </c>
      <c r="J77" s="52"/>
      <c r="K77" s="52"/>
      <c r="L77" s="59"/>
      <c r="M77" s="26">
        <f t="shared" si="20"/>
        <v>0</v>
      </c>
      <c r="N77" s="26">
        <f t="shared" si="21"/>
        <v>0</v>
      </c>
    </row>
    <row r="78" spans="1:23" ht="15">
      <c r="A78" s="19">
        <f t="shared" si="23"/>
        <v>9</v>
      </c>
      <c r="B78" s="50"/>
      <c r="C78" s="68"/>
      <c r="D78" s="51"/>
      <c r="E78" s="50"/>
      <c r="F78" s="52"/>
      <c r="G78" s="53"/>
      <c r="H78" s="53"/>
      <c r="I78" s="18">
        <f t="shared" si="22"/>
        <v>0</v>
      </c>
      <c r="J78" s="52"/>
      <c r="K78" s="52"/>
      <c r="L78" s="59"/>
      <c r="M78" s="26">
        <f t="shared" si="20"/>
        <v>0</v>
      </c>
      <c r="N78" s="26">
        <f t="shared" si="21"/>
        <v>0</v>
      </c>
    </row>
    <row r="79" spans="1:23" ht="15">
      <c r="A79" s="19">
        <f t="shared" si="23"/>
        <v>10</v>
      </c>
      <c r="B79" s="50"/>
      <c r="C79" s="68"/>
      <c r="D79" s="51"/>
      <c r="E79" s="50"/>
      <c r="F79" s="52"/>
      <c r="G79" s="53"/>
      <c r="H79" s="53"/>
      <c r="I79" s="18">
        <f t="shared" si="22"/>
        <v>0</v>
      </c>
      <c r="J79" s="52"/>
      <c r="K79" s="52"/>
      <c r="L79" s="59"/>
      <c r="M79" s="26">
        <f t="shared" si="20"/>
        <v>0</v>
      </c>
      <c r="N79" s="26">
        <f t="shared" si="21"/>
        <v>0</v>
      </c>
    </row>
    <row r="81" spans="1:14" ht="14.25">
      <c r="A81" s="12"/>
      <c r="B81" s="120" t="s">
        <v>0</v>
      </c>
      <c r="C81" s="120" t="s">
        <v>1</v>
      </c>
      <c r="D81" s="120" t="s">
        <v>4</v>
      </c>
      <c r="E81" s="127" t="s">
        <v>27</v>
      </c>
      <c r="F81" s="125" t="s">
        <v>2</v>
      </c>
      <c r="G81" s="122" t="s">
        <v>3</v>
      </c>
      <c r="H81" s="123"/>
      <c r="I81" s="124"/>
      <c r="J81" s="125" t="s">
        <v>5</v>
      </c>
      <c r="K81" s="125" t="s">
        <v>6</v>
      </c>
      <c r="L81" s="111" t="s">
        <v>7</v>
      </c>
      <c r="M81" s="105" t="s">
        <v>15</v>
      </c>
      <c r="N81" s="105" t="s">
        <v>16</v>
      </c>
    </row>
    <row r="82" spans="1:14" ht="14.25" customHeight="1" thickBot="1">
      <c r="A82" s="13"/>
      <c r="B82" s="121"/>
      <c r="C82" s="121"/>
      <c r="D82" s="121"/>
      <c r="E82" s="128"/>
      <c r="F82" s="126"/>
      <c r="G82" s="14" t="s">
        <v>8</v>
      </c>
      <c r="H82" s="74" t="s">
        <v>9</v>
      </c>
      <c r="I82" s="75" t="s">
        <v>10</v>
      </c>
      <c r="J82" s="126"/>
      <c r="K82" s="126"/>
      <c r="L82" s="112"/>
      <c r="M82" s="106"/>
      <c r="N82" s="106"/>
    </row>
    <row r="83" spans="1:14" ht="15" customHeight="1">
      <c r="A83" s="17">
        <v>1</v>
      </c>
      <c r="B83" s="46" t="s">
        <v>17</v>
      </c>
      <c r="C83" s="90" t="s">
        <v>11</v>
      </c>
      <c r="D83" s="47" t="s">
        <v>19</v>
      </c>
      <c r="E83" s="47"/>
      <c r="F83" s="48">
        <v>0</v>
      </c>
      <c r="G83" s="49">
        <v>0</v>
      </c>
      <c r="H83" s="49">
        <v>0</v>
      </c>
      <c r="I83" s="18">
        <f>G83+H83</f>
        <v>0</v>
      </c>
      <c r="J83" s="48">
        <v>0</v>
      </c>
      <c r="K83" s="48">
        <v>0</v>
      </c>
      <c r="L83" s="58">
        <v>0</v>
      </c>
      <c r="M83" s="25">
        <f t="shared" ref="M83:M91" si="24">J83+K83+(L83*1.5)</f>
        <v>0</v>
      </c>
      <c r="N83" s="25">
        <f t="shared" ref="N83:N91" si="25">M83+F83+I83</f>
        <v>0</v>
      </c>
    </row>
    <row r="84" spans="1:14" ht="15">
      <c r="A84" s="19">
        <f>A83+1</f>
        <v>2</v>
      </c>
      <c r="B84" s="50"/>
      <c r="C84" s="68"/>
      <c r="D84" s="51"/>
      <c r="E84" s="51"/>
      <c r="F84" s="52"/>
      <c r="G84" s="53"/>
      <c r="H84" s="53"/>
      <c r="I84" s="18">
        <f t="shared" ref="I84:I91" si="26">G84+H84</f>
        <v>0</v>
      </c>
      <c r="J84" s="52"/>
      <c r="K84" s="52"/>
      <c r="L84" s="59"/>
      <c r="M84" s="26">
        <f t="shared" si="24"/>
        <v>0</v>
      </c>
      <c r="N84" s="26">
        <f t="shared" si="25"/>
        <v>0</v>
      </c>
    </row>
    <row r="85" spans="1:14" ht="15">
      <c r="A85" s="19">
        <f t="shared" ref="A85:A91" si="27">A84+1</f>
        <v>3</v>
      </c>
      <c r="B85" s="50"/>
      <c r="C85" s="68"/>
      <c r="D85" s="51"/>
      <c r="E85" s="51"/>
      <c r="F85" s="52"/>
      <c r="G85" s="53"/>
      <c r="H85" s="53"/>
      <c r="I85" s="18">
        <f t="shared" si="26"/>
        <v>0</v>
      </c>
      <c r="J85" s="52"/>
      <c r="K85" s="52"/>
      <c r="L85" s="59"/>
      <c r="M85" s="26">
        <f t="shared" si="24"/>
        <v>0</v>
      </c>
      <c r="N85" s="26">
        <f t="shared" si="25"/>
        <v>0</v>
      </c>
    </row>
    <row r="86" spans="1:14" ht="15">
      <c r="A86" s="19">
        <f t="shared" si="27"/>
        <v>4</v>
      </c>
      <c r="B86" s="50"/>
      <c r="C86" s="68"/>
      <c r="D86" s="54"/>
      <c r="E86" s="51"/>
      <c r="F86" s="52"/>
      <c r="G86" s="53"/>
      <c r="H86" s="53"/>
      <c r="I86" s="18">
        <f t="shared" si="26"/>
        <v>0</v>
      </c>
      <c r="J86" s="52"/>
      <c r="K86" s="52"/>
      <c r="L86" s="59"/>
      <c r="M86" s="26">
        <f t="shared" si="24"/>
        <v>0</v>
      </c>
      <c r="N86" s="26">
        <f t="shared" si="25"/>
        <v>0</v>
      </c>
    </row>
    <row r="87" spans="1:14" ht="15">
      <c r="A87" s="19">
        <f t="shared" si="27"/>
        <v>5</v>
      </c>
      <c r="B87" s="50"/>
      <c r="C87" s="68"/>
      <c r="D87" s="51"/>
      <c r="E87" s="51"/>
      <c r="F87" s="52"/>
      <c r="G87" s="53"/>
      <c r="H87" s="53"/>
      <c r="I87" s="18">
        <f t="shared" si="26"/>
        <v>0</v>
      </c>
      <c r="J87" s="52"/>
      <c r="K87" s="52"/>
      <c r="L87" s="59"/>
      <c r="M87" s="26">
        <f t="shared" si="24"/>
        <v>0</v>
      </c>
      <c r="N87" s="26">
        <f t="shared" si="25"/>
        <v>0</v>
      </c>
    </row>
    <row r="88" spans="1:14" ht="15">
      <c r="A88" s="19">
        <f t="shared" si="27"/>
        <v>6</v>
      </c>
      <c r="B88" s="50"/>
      <c r="C88" s="68"/>
      <c r="D88" s="51"/>
      <c r="E88" s="51"/>
      <c r="F88" s="52"/>
      <c r="G88" s="53"/>
      <c r="H88" s="53"/>
      <c r="I88" s="18">
        <f t="shared" si="26"/>
        <v>0</v>
      </c>
      <c r="J88" s="52"/>
      <c r="K88" s="52"/>
      <c r="L88" s="59"/>
      <c r="M88" s="26">
        <f t="shared" si="24"/>
        <v>0</v>
      </c>
      <c r="N88" s="26">
        <f t="shared" si="25"/>
        <v>0</v>
      </c>
    </row>
    <row r="89" spans="1:14" ht="15">
      <c r="A89" s="19">
        <f t="shared" si="27"/>
        <v>7</v>
      </c>
      <c r="B89" s="50"/>
      <c r="C89" s="68"/>
      <c r="D89" s="54"/>
      <c r="E89" s="51"/>
      <c r="F89" s="52"/>
      <c r="G89" s="53"/>
      <c r="H89" s="53"/>
      <c r="I89" s="18">
        <f t="shared" si="26"/>
        <v>0</v>
      </c>
      <c r="J89" s="52"/>
      <c r="K89" s="52"/>
      <c r="L89" s="59"/>
      <c r="M89" s="26">
        <f t="shared" si="24"/>
        <v>0</v>
      </c>
      <c r="N89" s="26">
        <f t="shared" si="25"/>
        <v>0</v>
      </c>
    </row>
    <row r="90" spans="1:14" ht="15">
      <c r="A90" s="19">
        <f t="shared" si="27"/>
        <v>8</v>
      </c>
      <c r="B90" s="50"/>
      <c r="C90" s="68"/>
      <c r="D90" s="54"/>
      <c r="E90" s="50"/>
      <c r="F90" s="52"/>
      <c r="G90" s="53"/>
      <c r="H90" s="53"/>
      <c r="I90" s="18">
        <f t="shared" si="26"/>
        <v>0</v>
      </c>
      <c r="J90" s="52"/>
      <c r="K90" s="52"/>
      <c r="L90" s="59"/>
      <c r="M90" s="26">
        <f t="shared" si="24"/>
        <v>0</v>
      </c>
      <c r="N90" s="26">
        <f t="shared" si="25"/>
        <v>0</v>
      </c>
    </row>
    <row r="91" spans="1:14" ht="15">
      <c r="A91" s="19">
        <f t="shared" si="27"/>
        <v>9</v>
      </c>
      <c r="B91" s="50"/>
      <c r="C91" s="68"/>
      <c r="D91" s="51"/>
      <c r="E91" s="50"/>
      <c r="F91" s="52"/>
      <c r="G91" s="53"/>
      <c r="H91" s="53"/>
      <c r="I91" s="18">
        <f t="shared" si="26"/>
        <v>0</v>
      </c>
      <c r="J91" s="52"/>
      <c r="K91" s="52"/>
      <c r="L91" s="59"/>
      <c r="M91" s="26">
        <f t="shared" si="24"/>
        <v>0</v>
      </c>
      <c r="N91" s="26">
        <f t="shared" si="25"/>
        <v>0</v>
      </c>
    </row>
    <row r="92" spans="1:14" ht="15">
      <c r="A92" s="21"/>
      <c r="B92" s="22"/>
      <c r="C92" s="22"/>
      <c r="D92" s="11"/>
      <c r="E92" s="22"/>
      <c r="F92" s="28"/>
      <c r="G92" s="29"/>
      <c r="H92" s="29"/>
      <c r="I92" s="30"/>
      <c r="J92" s="28"/>
      <c r="K92" s="28"/>
      <c r="L92" s="30"/>
      <c r="M92" s="44"/>
      <c r="N92" s="44"/>
    </row>
    <row r="93" spans="1:14" ht="14.25">
      <c r="A93" s="12"/>
      <c r="B93" s="120" t="s">
        <v>0</v>
      </c>
      <c r="C93" s="120" t="s">
        <v>1</v>
      </c>
      <c r="D93" s="120" t="s">
        <v>4</v>
      </c>
      <c r="E93" s="127" t="s">
        <v>27</v>
      </c>
      <c r="F93" s="125" t="s">
        <v>2</v>
      </c>
      <c r="G93" s="122" t="s">
        <v>3</v>
      </c>
      <c r="H93" s="123"/>
      <c r="I93" s="124"/>
      <c r="J93" s="125" t="s">
        <v>5</v>
      </c>
      <c r="K93" s="125" t="s">
        <v>6</v>
      </c>
      <c r="L93" s="111" t="s">
        <v>7</v>
      </c>
      <c r="M93" s="105" t="s">
        <v>15</v>
      </c>
      <c r="N93" s="105" t="s">
        <v>16</v>
      </c>
    </row>
    <row r="94" spans="1:14" ht="15" thickBot="1">
      <c r="A94" s="13"/>
      <c r="B94" s="121"/>
      <c r="C94" s="121"/>
      <c r="D94" s="121"/>
      <c r="E94" s="128"/>
      <c r="F94" s="126"/>
      <c r="G94" s="14" t="s">
        <v>8</v>
      </c>
      <c r="H94" s="74" t="s">
        <v>9</v>
      </c>
      <c r="I94" s="75" t="s">
        <v>10</v>
      </c>
      <c r="J94" s="126"/>
      <c r="K94" s="126"/>
      <c r="L94" s="112"/>
      <c r="M94" s="106"/>
      <c r="N94" s="106"/>
    </row>
    <row r="95" spans="1:14" ht="14.25" customHeight="1">
      <c r="A95" s="17">
        <v>1</v>
      </c>
      <c r="B95" s="46" t="s">
        <v>17</v>
      </c>
      <c r="C95" s="90" t="s">
        <v>11</v>
      </c>
      <c r="D95" s="47" t="s">
        <v>20</v>
      </c>
      <c r="E95" s="47"/>
      <c r="F95" s="48">
        <v>0</v>
      </c>
      <c r="G95" s="49">
        <v>0</v>
      </c>
      <c r="H95" s="49">
        <v>0</v>
      </c>
      <c r="I95" s="18">
        <f>G95+H95</f>
        <v>0</v>
      </c>
      <c r="J95" s="48">
        <v>0</v>
      </c>
      <c r="K95" s="48">
        <v>0</v>
      </c>
      <c r="L95" s="58">
        <v>0</v>
      </c>
      <c r="M95" s="25">
        <f t="shared" ref="M95:M102" si="28">J95+K95+(L95*1.5)</f>
        <v>0</v>
      </c>
      <c r="N95" s="25">
        <f t="shared" ref="N95:N102" si="29">M95+F95+I95</f>
        <v>0</v>
      </c>
    </row>
    <row r="96" spans="1:14" ht="15" customHeight="1">
      <c r="A96" s="19">
        <f>A95+1</f>
        <v>2</v>
      </c>
      <c r="B96" s="50"/>
      <c r="C96" s="68"/>
      <c r="D96" s="51"/>
      <c r="E96" s="51"/>
      <c r="F96" s="52"/>
      <c r="G96" s="53"/>
      <c r="H96" s="53"/>
      <c r="I96" s="18">
        <f t="shared" ref="I96:I102" si="30">G96+H96</f>
        <v>0</v>
      </c>
      <c r="J96" s="52"/>
      <c r="K96" s="52"/>
      <c r="L96" s="59"/>
      <c r="M96" s="26">
        <f t="shared" si="28"/>
        <v>0</v>
      </c>
      <c r="N96" s="26">
        <f t="shared" si="29"/>
        <v>0</v>
      </c>
    </row>
    <row r="97" spans="1:14" ht="15">
      <c r="A97" s="19">
        <f t="shared" ref="A97:A102" si="31">A96+1</f>
        <v>3</v>
      </c>
      <c r="B97" s="50"/>
      <c r="C97" s="68"/>
      <c r="D97" s="51"/>
      <c r="E97" s="51"/>
      <c r="F97" s="52"/>
      <c r="G97" s="53"/>
      <c r="H97" s="53"/>
      <c r="I97" s="18">
        <f t="shared" si="30"/>
        <v>0</v>
      </c>
      <c r="J97" s="52"/>
      <c r="K97" s="52"/>
      <c r="L97" s="59"/>
      <c r="M97" s="26">
        <f t="shared" si="28"/>
        <v>0</v>
      </c>
      <c r="N97" s="26">
        <f t="shared" si="29"/>
        <v>0</v>
      </c>
    </row>
    <row r="98" spans="1:14" ht="15">
      <c r="A98" s="19">
        <f t="shared" si="31"/>
        <v>4</v>
      </c>
      <c r="B98" s="50"/>
      <c r="C98" s="68"/>
      <c r="D98" s="54"/>
      <c r="E98" s="51"/>
      <c r="F98" s="52"/>
      <c r="G98" s="53"/>
      <c r="H98" s="53"/>
      <c r="I98" s="18">
        <f t="shared" si="30"/>
        <v>0</v>
      </c>
      <c r="J98" s="52"/>
      <c r="K98" s="52"/>
      <c r="L98" s="59"/>
      <c r="M98" s="26">
        <f t="shared" si="28"/>
        <v>0</v>
      </c>
      <c r="N98" s="26">
        <f t="shared" si="29"/>
        <v>0</v>
      </c>
    </row>
    <row r="99" spans="1:14" ht="15">
      <c r="A99" s="19">
        <f t="shared" si="31"/>
        <v>5</v>
      </c>
      <c r="B99" s="50"/>
      <c r="C99" s="68"/>
      <c r="D99" s="51"/>
      <c r="E99" s="51"/>
      <c r="F99" s="52"/>
      <c r="G99" s="53"/>
      <c r="H99" s="53"/>
      <c r="I99" s="18">
        <f t="shared" si="30"/>
        <v>0</v>
      </c>
      <c r="J99" s="52"/>
      <c r="K99" s="52"/>
      <c r="L99" s="59"/>
      <c r="M99" s="26">
        <f t="shared" si="28"/>
        <v>0</v>
      </c>
      <c r="N99" s="26">
        <f t="shared" si="29"/>
        <v>0</v>
      </c>
    </row>
    <row r="100" spans="1:14" ht="15">
      <c r="A100" s="19">
        <f t="shared" si="31"/>
        <v>6</v>
      </c>
      <c r="B100" s="50"/>
      <c r="C100" s="68"/>
      <c r="D100" s="51"/>
      <c r="E100" s="51"/>
      <c r="F100" s="52"/>
      <c r="G100" s="53"/>
      <c r="H100" s="53"/>
      <c r="I100" s="18">
        <f t="shared" si="30"/>
        <v>0</v>
      </c>
      <c r="J100" s="52"/>
      <c r="K100" s="52"/>
      <c r="L100" s="59"/>
      <c r="M100" s="26">
        <f t="shared" si="28"/>
        <v>0</v>
      </c>
      <c r="N100" s="26">
        <f t="shared" si="29"/>
        <v>0</v>
      </c>
    </row>
    <row r="101" spans="1:14" ht="15">
      <c r="A101" s="19">
        <f t="shared" si="31"/>
        <v>7</v>
      </c>
      <c r="B101" s="50"/>
      <c r="C101" s="68"/>
      <c r="D101" s="54"/>
      <c r="E101" s="51"/>
      <c r="F101" s="52"/>
      <c r="G101" s="53"/>
      <c r="H101" s="53"/>
      <c r="I101" s="18">
        <f t="shared" si="30"/>
        <v>0</v>
      </c>
      <c r="J101" s="52"/>
      <c r="K101" s="52"/>
      <c r="L101" s="59"/>
      <c r="M101" s="26">
        <f t="shared" si="28"/>
        <v>0</v>
      </c>
      <c r="N101" s="26">
        <f t="shared" si="29"/>
        <v>0</v>
      </c>
    </row>
    <row r="102" spans="1:14" ht="15">
      <c r="A102" s="24">
        <f t="shared" si="31"/>
        <v>8</v>
      </c>
      <c r="B102" s="50"/>
      <c r="C102" s="68"/>
      <c r="D102" s="54"/>
      <c r="E102" s="50"/>
      <c r="F102" s="52"/>
      <c r="G102" s="53"/>
      <c r="H102" s="53"/>
      <c r="I102" s="18">
        <f t="shared" si="30"/>
        <v>0</v>
      </c>
      <c r="J102" s="52"/>
      <c r="K102" s="52"/>
      <c r="L102" s="59"/>
      <c r="M102" s="26">
        <f t="shared" si="28"/>
        <v>0</v>
      </c>
      <c r="N102" s="26">
        <f t="shared" si="29"/>
        <v>0</v>
      </c>
    </row>
    <row r="106" spans="1:14" ht="15">
      <c r="A106" s="40"/>
      <c r="E106" s="1"/>
    </row>
  </sheetData>
  <mergeCells count="112">
    <mergeCell ref="R3:R4"/>
    <mergeCell ref="W3:W4"/>
    <mergeCell ref="R16:R17"/>
    <mergeCell ref="W16:W17"/>
    <mergeCell ref="W29:W30"/>
    <mergeCell ref="R42:R43"/>
    <mergeCell ref="W42:W43"/>
    <mergeCell ref="S42:U42"/>
    <mergeCell ref="R29:R30"/>
    <mergeCell ref="G93:I93"/>
    <mergeCell ref="J93:J94"/>
    <mergeCell ref="K93:K94"/>
    <mergeCell ref="L93:L94"/>
    <mergeCell ref="M93:M94"/>
    <mergeCell ref="N93:N94"/>
    <mergeCell ref="J81:J82"/>
    <mergeCell ref="K81:K82"/>
    <mergeCell ref="L81:L82"/>
    <mergeCell ref="M81:M82"/>
    <mergeCell ref="N81:N82"/>
    <mergeCell ref="B93:B94"/>
    <mergeCell ref="C93:C94"/>
    <mergeCell ref="D93:D94"/>
    <mergeCell ref="E93:E94"/>
    <mergeCell ref="F93:F94"/>
    <mergeCell ref="B81:B82"/>
    <mergeCell ref="C81:C82"/>
    <mergeCell ref="D81:D82"/>
    <mergeCell ref="E81:E82"/>
    <mergeCell ref="F81:F82"/>
    <mergeCell ref="G81:I81"/>
    <mergeCell ref="G68:I68"/>
    <mergeCell ref="J68:J69"/>
    <mergeCell ref="K68:K69"/>
    <mergeCell ref="L68:L69"/>
    <mergeCell ref="M68:M69"/>
    <mergeCell ref="N68:N69"/>
    <mergeCell ref="J55:J56"/>
    <mergeCell ref="K55:K56"/>
    <mergeCell ref="L55:L56"/>
    <mergeCell ref="M55:M56"/>
    <mergeCell ref="N55:N56"/>
    <mergeCell ref="B68:B69"/>
    <mergeCell ref="C68:C69"/>
    <mergeCell ref="D68:D69"/>
    <mergeCell ref="E68:E69"/>
    <mergeCell ref="F68:F69"/>
    <mergeCell ref="B55:B56"/>
    <mergeCell ref="C55:C56"/>
    <mergeCell ref="D55:D56"/>
    <mergeCell ref="E55:E56"/>
    <mergeCell ref="F55:F56"/>
    <mergeCell ref="G55:I55"/>
    <mergeCell ref="O3:O4"/>
    <mergeCell ref="K3:K4"/>
    <mergeCell ref="D3:D4"/>
    <mergeCell ref="E3:E4"/>
    <mergeCell ref="J3:J4"/>
    <mergeCell ref="S29:U29"/>
    <mergeCell ref="M3:M4"/>
    <mergeCell ref="S3:U3"/>
    <mergeCell ref="P3:P4"/>
    <mergeCell ref="Q3:Q4"/>
    <mergeCell ref="B42:B43"/>
    <mergeCell ref="C42:C43"/>
    <mergeCell ref="D42:D43"/>
    <mergeCell ref="E42:E43"/>
    <mergeCell ref="F42:F43"/>
    <mergeCell ref="G42:I42"/>
    <mergeCell ref="J42:J43"/>
    <mergeCell ref="K42:K43"/>
    <mergeCell ref="L42:L43"/>
    <mergeCell ref="P29:P30"/>
    <mergeCell ref="Q29:Q30"/>
    <mergeCell ref="B3:B4"/>
    <mergeCell ref="G3:I3"/>
    <mergeCell ref="F3:F4"/>
    <mergeCell ref="N3:N4"/>
    <mergeCell ref="C3:C4"/>
    <mergeCell ref="B29:B30"/>
    <mergeCell ref="C29:C30"/>
    <mergeCell ref="D29:D30"/>
    <mergeCell ref="E29:E30"/>
    <mergeCell ref="F29:F30"/>
    <mergeCell ref="L3:L4"/>
    <mergeCell ref="G29:I29"/>
    <mergeCell ref="J29:J30"/>
    <mergeCell ref="K29:K30"/>
    <mergeCell ref="L29:L30"/>
    <mergeCell ref="M16:M17"/>
    <mergeCell ref="N16:N17"/>
    <mergeCell ref="O16:O17"/>
    <mergeCell ref="P16:P17"/>
    <mergeCell ref="Q16:Q17"/>
    <mergeCell ref="S16:U16"/>
    <mergeCell ref="L16:L17"/>
    <mergeCell ref="B16:B17"/>
    <mergeCell ref="C16:C17"/>
    <mergeCell ref="D16:D17"/>
    <mergeCell ref="E16:E17"/>
    <mergeCell ref="F16:F17"/>
    <mergeCell ref="G16:I16"/>
    <mergeCell ref="J16:J17"/>
    <mergeCell ref="K16:K17"/>
    <mergeCell ref="M42:M43"/>
    <mergeCell ref="N42:N43"/>
    <mergeCell ref="O42:O43"/>
    <mergeCell ref="P42:P43"/>
    <mergeCell ref="Q42:Q43"/>
    <mergeCell ref="O29:O30"/>
    <mergeCell ref="M29:M30"/>
    <mergeCell ref="N29:N30"/>
  </mergeCells>
  <phoneticPr fontId="1" type="noConversion"/>
  <pageMargins left="0.23622047244094491" right="0.23622047244094491" top="0.51181102362204722" bottom="0.9055118110236221" header="0.31496062992125984" footer="0.31496062992125984"/>
  <pageSetup paperSize="9" scale="65" orientation="portrait" horizontalDpi="4294967293" r:id="rId1"/>
  <headerFooter>
    <oddHeader>Seite &amp;P&amp;R2016-NM-1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51"/>
  <sheetViews>
    <sheetView topLeftCell="A13" workbookViewId="0">
      <selection activeCell="K10" sqref="K10"/>
    </sheetView>
  </sheetViews>
  <sheetFormatPr baseColWidth="10" defaultRowHeight="15"/>
  <cols>
    <col min="1" max="1" width="3.7109375" customWidth="1"/>
    <col min="2" max="2" width="21" customWidth="1"/>
    <col min="3" max="3" width="14.42578125" customWidth="1"/>
    <col min="4" max="4" width="5.140625" customWidth="1"/>
    <col min="5" max="6" width="7.140625" customWidth="1"/>
    <col min="7" max="8" width="8.85546875" customWidth="1"/>
    <col min="9" max="9" width="11" customWidth="1"/>
  </cols>
  <sheetData>
    <row r="1" spans="1:9">
      <c r="A1" s="1"/>
      <c r="B1" s="41"/>
      <c r="C1" s="42" t="str">
        <f>'3k - 5k'!A1</f>
        <v>Städtepokal im Castingsport</v>
      </c>
      <c r="D1" s="1"/>
      <c r="E1" s="1"/>
      <c r="F1" s="1"/>
      <c r="G1" s="72" t="str">
        <f>'3k - 5k'!J1</f>
        <v>Emden, 31.08.2019</v>
      </c>
      <c r="H1" s="1"/>
      <c r="I1" s="1"/>
    </row>
    <row r="2" spans="1:9">
      <c r="A2" s="1"/>
      <c r="B2" s="3"/>
      <c r="C2" s="1"/>
      <c r="D2" s="1"/>
      <c r="E2" s="1"/>
      <c r="F2" s="1"/>
      <c r="G2" s="1"/>
      <c r="H2" s="1"/>
      <c r="I2" s="1"/>
    </row>
    <row r="3" spans="1:9">
      <c r="A3" s="133" t="str">
        <f>'3k - 5k'!A4</f>
        <v>LM</v>
      </c>
      <c r="B3" s="131" t="s">
        <v>0</v>
      </c>
      <c r="C3" s="131" t="s">
        <v>1</v>
      </c>
      <c r="D3" s="131" t="s">
        <v>4</v>
      </c>
      <c r="E3" s="115" t="s">
        <v>14</v>
      </c>
      <c r="F3" s="123"/>
      <c r="G3" s="119"/>
      <c r="H3" s="120" t="s">
        <v>33</v>
      </c>
      <c r="I3" s="105" t="s">
        <v>18</v>
      </c>
    </row>
    <row r="4" spans="1:9" ht="15.75" thickBot="1">
      <c r="A4" s="134"/>
      <c r="B4" s="132"/>
      <c r="C4" s="132"/>
      <c r="D4" s="132"/>
      <c r="E4" s="81" t="s">
        <v>8</v>
      </c>
      <c r="F4" s="81" t="s">
        <v>9</v>
      </c>
      <c r="G4" s="81" t="s">
        <v>10</v>
      </c>
      <c r="H4" s="121"/>
      <c r="I4" s="106"/>
    </row>
    <row r="5" spans="1:9">
      <c r="A5" s="7">
        <f>'3k - 5k'!A5</f>
        <v>1</v>
      </c>
      <c r="B5" s="7" t="str">
        <f>'3k - 5k'!B6</f>
        <v>VISSER, Wiebold</v>
      </c>
      <c r="C5" s="91" t="str">
        <f>'3k - 5k'!C6</f>
        <v>Emden</v>
      </c>
      <c r="D5" s="82" t="str">
        <f>'3k - 5k'!D6</f>
        <v>LM</v>
      </c>
      <c r="E5" s="49">
        <v>78.23</v>
      </c>
      <c r="F5" s="49">
        <v>77.010000000000005</v>
      </c>
      <c r="G5" s="18">
        <f>E5+F5</f>
        <v>155.24</v>
      </c>
      <c r="H5" s="58">
        <v>103.62</v>
      </c>
      <c r="I5" s="70">
        <f>'3k - 5k'!N6+G5+H5*1.5</f>
        <v>845.59999999999991</v>
      </c>
    </row>
    <row r="6" spans="1:9">
      <c r="A6" s="7">
        <f>'3k - 5k'!A6</f>
        <v>2</v>
      </c>
      <c r="B6" s="7" t="str">
        <f>'3k - 5k'!B5</f>
        <v>EDEL, Thomas</v>
      </c>
      <c r="C6" s="91" t="str">
        <f>'3k - 5k'!C5</f>
        <v>Hemelingen</v>
      </c>
      <c r="D6" s="82" t="str">
        <f>'3k - 5k'!D5</f>
        <v>LM</v>
      </c>
      <c r="E6" s="49">
        <v>54.6</v>
      </c>
      <c r="F6" s="49">
        <v>50.45</v>
      </c>
      <c r="G6" s="18">
        <f>E6+F6</f>
        <v>105.05000000000001</v>
      </c>
      <c r="H6" s="58">
        <v>80.58</v>
      </c>
      <c r="I6" s="70">
        <f>'3k - 5k'!N5+G6+H6*1.5</f>
        <v>601.16000000000008</v>
      </c>
    </row>
    <row r="7" spans="1:9">
      <c r="A7" s="7">
        <f>'3k - 5k'!A7</f>
        <v>3</v>
      </c>
      <c r="B7" s="7" t="str">
        <f>'3k - 5k'!B7</f>
        <v xml:space="preserve"> </v>
      </c>
      <c r="C7" s="91" t="str">
        <f>'3k - 5k'!C7</f>
        <v xml:space="preserve"> </v>
      </c>
      <c r="D7" s="82" t="str">
        <f>'3k - 5k'!D7</f>
        <v xml:space="preserve"> </v>
      </c>
      <c r="E7" s="49">
        <v>0</v>
      </c>
      <c r="F7" s="49">
        <v>0</v>
      </c>
      <c r="G7" s="18">
        <f t="shared" ref="G7:G14" si="0">E7+F7</f>
        <v>0</v>
      </c>
      <c r="H7" s="58">
        <v>0</v>
      </c>
      <c r="I7" s="70">
        <f>'3k - 5k'!N7+G7+H7*1.5</f>
        <v>0</v>
      </c>
    </row>
    <row r="8" spans="1:9">
      <c r="A8" s="7">
        <f>'3k - 5k'!A8</f>
        <v>4</v>
      </c>
      <c r="B8" s="7" t="str">
        <f>'3k - 5k'!B8</f>
        <v xml:space="preserve"> </v>
      </c>
      <c r="C8" s="91" t="str">
        <f>'3k - 5k'!C8</f>
        <v xml:space="preserve"> </v>
      </c>
      <c r="D8" s="82" t="str">
        <f>'3k - 5k'!D8</f>
        <v xml:space="preserve"> </v>
      </c>
      <c r="E8" s="49">
        <v>0</v>
      </c>
      <c r="F8" s="49">
        <v>0</v>
      </c>
      <c r="G8" s="18">
        <f t="shared" si="0"/>
        <v>0</v>
      </c>
      <c r="H8" s="58">
        <v>0</v>
      </c>
      <c r="I8" s="70">
        <f>'3k - 5k'!N8+G8+H8*1.5</f>
        <v>0</v>
      </c>
    </row>
    <row r="9" spans="1:9">
      <c r="A9" s="7">
        <f>'3k - 5k'!A9</f>
        <v>5</v>
      </c>
      <c r="B9" s="7" t="str">
        <f>'3k - 5k'!B9</f>
        <v>ee</v>
      </c>
      <c r="C9" s="91">
        <f>'3k - 5k'!C9</f>
        <v>0</v>
      </c>
      <c r="D9" s="82">
        <f>'3k - 5k'!D9</f>
        <v>0</v>
      </c>
      <c r="E9" s="49">
        <v>0</v>
      </c>
      <c r="F9" s="49">
        <v>0</v>
      </c>
      <c r="G9" s="18">
        <f t="shared" si="0"/>
        <v>0</v>
      </c>
      <c r="H9" s="58">
        <v>0</v>
      </c>
      <c r="I9" s="70">
        <f>'3k - 5k'!N9+G9+H9*1.5</f>
        <v>0</v>
      </c>
    </row>
    <row r="10" spans="1:9">
      <c r="A10" s="7">
        <f>'3k - 5k'!A10</f>
        <v>6</v>
      </c>
      <c r="B10" s="7" t="str">
        <f>'3k - 5k'!B10</f>
        <v>ff</v>
      </c>
      <c r="C10" s="91">
        <f>'3k - 5k'!C10</f>
        <v>0</v>
      </c>
      <c r="D10" s="82">
        <f>'3k - 5k'!D10</f>
        <v>0</v>
      </c>
      <c r="E10" s="49">
        <v>0</v>
      </c>
      <c r="F10" s="49">
        <v>0</v>
      </c>
      <c r="G10" s="18">
        <f t="shared" si="0"/>
        <v>0</v>
      </c>
      <c r="H10" s="58">
        <v>0</v>
      </c>
      <c r="I10" s="70">
        <f>'3k - 5k'!N10+G10+H10*1.5</f>
        <v>0</v>
      </c>
    </row>
    <row r="11" spans="1:9">
      <c r="A11" s="7">
        <f>'3k - 5k'!A11</f>
        <v>7</v>
      </c>
      <c r="B11" s="7">
        <f>'3k - 5k'!B11</f>
        <v>0</v>
      </c>
      <c r="C11" s="91">
        <f>'3k - 5k'!C11</f>
        <v>0</v>
      </c>
      <c r="D11" s="82">
        <f>'3k - 5k'!D11</f>
        <v>0</v>
      </c>
      <c r="E11" s="49">
        <v>0</v>
      </c>
      <c r="F11" s="49">
        <v>0</v>
      </c>
      <c r="G11" s="18">
        <f t="shared" si="0"/>
        <v>0</v>
      </c>
      <c r="H11" s="58">
        <v>0</v>
      </c>
      <c r="I11" s="70">
        <f>'3k - 5k'!N11+G11+H11*1.5</f>
        <v>0</v>
      </c>
    </row>
    <row r="12" spans="1:9">
      <c r="A12" s="7">
        <f>'3k - 5k'!A12</f>
        <v>8</v>
      </c>
      <c r="B12" s="7">
        <f>'3k - 5k'!B12</f>
        <v>0</v>
      </c>
      <c r="C12" s="91">
        <f>'3k - 5k'!C12</f>
        <v>0</v>
      </c>
      <c r="D12" s="82">
        <f>'3k - 5k'!D12</f>
        <v>0</v>
      </c>
      <c r="E12" s="49">
        <v>0</v>
      </c>
      <c r="F12" s="49">
        <v>0</v>
      </c>
      <c r="G12" s="18">
        <f t="shared" si="0"/>
        <v>0</v>
      </c>
      <c r="H12" s="58">
        <v>0</v>
      </c>
      <c r="I12" s="70">
        <f>'3k - 5k'!N12+G12+H12*1.5</f>
        <v>0</v>
      </c>
    </row>
    <row r="13" spans="1:9">
      <c r="A13" s="7">
        <f>'3k - 5k'!A13</f>
        <v>9</v>
      </c>
      <c r="B13" s="7">
        <f>'3k - 5k'!B13</f>
        <v>0</v>
      </c>
      <c r="C13" s="91">
        <f>'3k - 5k'!C13</f>
        <v>0</v>
      </c>
      <c r="D13" s="82">
        <f>'3k - 5k'!D13</f>
        <v>0</v>
      </c>
      <c r="E13" s="49">
        <v>0</v>
      </c>
      <c r="F13" s="49">
        <v>0</v>
      </c>
      <c r="G13" s="18">
        <f t="shared" si="0"/>
        <v>0</v>
      </c>
      <c r="H13" s="58">
        <v>0</v>
      </c>
      <c r="I13" s="70">
        <f>'3k - 5k'!N13+G13+H13*1.5</f>
        <v>0</v>
      </c>
    </row>
    <row r="14" spans="1:9">
      <c r="A14" s="7">
        <f>'3k - 5k'!A14</f>
        <v>10</v>
      </c>
      <c r="B14" s="7">
        <f>'3k - 5k'!B14</f>
        <v>0</v>
      </c>
      <c r="C14" s="91">
        <f>'3k - 5k'!C14</f>
        <v>0</v>
      </c>
      <c r="D14" s="82">
        <f>'3k - 5k'!D14</f>
        <v>0</v>
      </c>
      <c r="E14" s="49">
        <v>0</v>
      </c>
      <c r="F14" s="49">
        <v>0</v>
      </c>
      <c r="G14" s="18">
        <f t="shared" si="0"/>
        <v>0</v>
      </c>
      <c r="H14" s="58">
        <v>0</v>
      </c>
      <c r="I14" s="70">
        <f>'3k - 5k'!N14+G14+H14*1.5</f>
        <v>0</v>
      </c>
    </row>
    <row r="15" spans="1:9">
      <c r="A15" s="10"/>
      <c r="B15" s="6"/>
      <c r="C15" s="6"/>
      <c r="D15" s="6"/>
      <c r="E15" s="5"/>
      <c r="F15" s="5"/>
      <c r="G15" s="5"/>
      <c r="H15" s="1"/>
      <c r="I15" s="1"/>
    </row>
    <row r="16" spans="1:9">
      <c r="A16" s="130" t="str">
        <f>'3k - 5k'!A17</f>
        <v>S</v>
      </c>
      <c r="B16" s="131" t="s">
        <v>0</v>
      </c>
      <c r="C16" s="131" t="s">
        <v>1</v>
      </c>
      <c r="D16" s="131" t="s">
        <v>4</v>
      </c>
      <c r="E16" s="115" t="s">
        <v>14</v>
      </c>
      <c r="F16" s="123"/>
      <c r="G16" s="119"/>
      <c r="H16" s="120" t="s">
        <v>33</v>
      </c>
      <c r="I16" s="105" t="s">
        <v>18</v>
      </c>
    </row>
    <row r="17" spans="1:9" ht="15.75" thickBot="1">
      <c r="A17" s="130"/>
      <c r="B17" s="132"/>
      <c r="C17" s="132"/>
      <c r="D17" s="132"/>
      <c r="E17" s="81" t="s">
        <v>8</v>
      </c>
      <c r="F17" s="81" t="s">
        <v>9</v>
      </c>
      <c r="G17" s="81" t="s">
        <v>10</v>
      </c>
      <c r="H17" s="121"/>
      <c r="I17" s="106"/>
    </row>
    <row r="18" spans="1:9">
      <c r="A18" s="7">
        <f>'3k - 5k'!A18</f>
        <v>1</v>
      </c>
      <c r="B18" s="7" t="str">
        <f>'3k - 5k'!B18</f>
        <v>BETTIN, Armin</v>
      </c>
      <c r="C18" s="91" t="str">
        <f>'3k - 5k'!C18</f>
        <v>Erkrath</v>
      </c>
      <c r="D18" s="82" t="str">
        <f>'3k - 5k'!D18</f>
        <v>S</v>
      </c>
      <c r="E18" s="49">
        <v>66.72</v>
      </c>
      <c r="F18" s="49">
        <v>60.58</v>
      </c>
      <c r="G18" s="18">
        <f t="shared" ref="G18:G27" si="1">E18+F18</f>
        <v>127.3</v>
      </c>
      <c r="H18" s="58">
        <v>95.88</v>
      </c>
      <c r="I18" s="70">
        <f>'3k - 5k'!N18+G18+H18*1.5</f>
        <v>732.3599999999999</v>
      </c>
    </row>
    <row r="19" spans="1:9">
      <c r="A19" s="7">
        <f>'3k - 5k'!A19</f>
        <v>2</v>
      </c>
      <c r="B19" s="7" t="str">
        <f>'3k - 5k'!B19</f>
        <v>MUSIAL, Volker</v>
      </c>
      <c r="C19" s="91" t="str">
        <f>'3k - 5k'!C19</f>
        <v>Berlin</v>
      </c>
      <c r="D19" s="82" t="str">
        <f>'3k - 5k'!D19</f>
        <v>S</v>
      </c>
      <c r="E19" s="49">
        <v>50.15</v>
      </c>
      <c r="F19" s="49">
        <v>48.4</v>
      </c>
      <c r="G19" s="18">
        <f t="shared" si="1"/>
        <v>98.55</v>
      </c>
      <c r="H19" s="58">
        <v>71.36</v>
      </c>
      <c r="I19" s="70">
        <f>'3k - 5k'!N19+G19+H19*1.5</f>
        <v>612.11</v>
      </c>
    </row>
    <row r="20" spans="1:9">
      <c r="A20" s="7">
        <f>'3k - 5k'!A20</f>
        <v>3</v>
      </c>
      <c r="B20" s="7" t="str">
        <f>'3k - 5k'!B22</f>
        <v>ENDJER, Dieter</v>
      </c>
      <c r="C20" s="91" t="str">
        <f>'3k - 5k'!C22</f>
        <v>Emden</v>
      </c>
      <c r="D20" s="82" t="str">
        <f>'3k - 5k'!D22</f>
        <v>S</v>
      </c>
      <c r="E20" s="49">
        <v>65.56</v>
      </c>
      <c r="F20" s="49">
        <v>64.64</v>
      </c>
      <c r="G20" s="18">
        <f t="shared" si="1"/>
        <v>130.19999999999999</v>
      </c>
      <c r="H20" s="58">
        <v>90.91</v>
      </c>
      <c r="I20" s="70">
        <f>'3k - 5k'!N22+G20+H20*1.5</f>
        <v>587.82500000000005</v>
      </c>
    </row>
    <row r="21" spans="1:9">
      <c r="A21" s="7">
        <f>'3k - 5k'!A21</f>
        <v>4</v>
      </c>
      <c r="B21" s="7" t="str">
        <f>'3k - 5k'!B20</f>
        <v>PETERS, Helmut</v>
      </c>
      <c r="C21" s="91" t="str">
        <f>'3k - 5k'!C20</f>
        <v>Delmenhorst</v>
      </c>
      <c r="D21" s="82" t="str">
        <f>'3k - 5k'!D20</f>
        <v>S</v>
      </c>
      <c r="E21" s="49">
        <v>49.62</v>
      </c>
      <c r="F21" s="49">
        <v>46.76</v>
      </c>
      <c r="G21" s="18">
        <f t="shared" si="1"/>
        <v>96.38</v>
      </c>
      <c r="H21" s="58">
        <v>73.58</v>
      </c>
      <c r="I21" s="70">
        <f>'3k - 5k'!N20+G21+H21*1.5</f>
        <v>577.03</v>
      </c>
    </row>
    <row r="22" spans="1:9">
      <c r="A22" s="7">
        <f>'3k - 5k'!A22</f>
        <v>5</v>
      </c>
      <c r="B22" s="7" t="str">
        <f>'3k - 5k'!B21</f>
        <v>LOGEMANN, Uwe</v>
      </c>
      <c r="C22" s="91" t="str">
        <f>'3k - 5k'!C21</f>
        <v>Delmenhorst</v>
      </c>
      <c r="D22" s="82" t="str">
        <f>'3k - 5k'!D21</f>
        <v>S</v>
      </c>
      <c r="E22" s="49">
        <v>39.6</v>
      </c>
      <c r="F22" s="49">
        <v>38.799999999999997</v>
      </c>
      <c r="G22" s="18">
        <f t="shared" si="1"/>
        <v>78.400000000000006</v>
      </c>
      <c r="H22" s="58">
        <v>75.16</v>
      </c>
      <c r="I22" s="70">
        <f>'3k - 5k'!N21+G22+H22*1.5</f>
        <v>528.67000000000007</v>
      </c>
    </row>
    <row r="23" spans="1:9">
      <c r="A23" s="7">
        <f>'3k - 5k'!A23</f>
        <v>6</v>
      </c>
      <c r="B23" s="7">
        <f>'3k - 5k'!B23</f>
        <v>0</v>
      </c>
      <c r="C23" s="91">
        <f>'3k - 5k'!C23</f>
        <v>0</v>
      </c>
      <c r="D23" s="82" t="str">
        <f>'3k - 5k'!D23</f>
        <v>S</v>
      </c>
      <c r="E23" s="49">
        <v>0</v>
      </c>
      <c r="F23" s="49">
        <v>0</v>
      </c>
      <c r="G23" s="18">
        <f t="shared" si="1"/>
        <v>0</v>
      </c>
      <c r="H23" s="58">
        <v>0</v>
      </c>
      <c r="I23" s="70">
        <f>'3k - 5k'!N23+G23+H23*1.5</f>
        <v>0</v>
      </c>
    </row>
    <row r="24" spans="1:9">
      <c r="A24" s="7">
        <f>'3k - 5k'!A24</f>
        <v>7</v>
      </c>
      <c r="B24" s="7">
        <f>'3k - 5k'!B24</f>
        <v>0</v>
      </c>
      <c r="C24" s="91">
        <f>'3k - 5k'!C24</f>
        <v>0</v>
      </c>
      <c r="D24" s="82" t="str">
        <f>'3k - 5k'!D24</f>
        <v>S</v>
      </c>
      <c r="E24" s="49">
        <v>0</v>
      </c>
      <c r="F24" s="49">
        <v>0</v>
      </c>
      <c r="G24" s="18">
        <f t="shared" si="1"/>
        <v>0</v>
      </c>
      <c r="H24" s="58">
        <v>0</v>
      </c>
      <c r="I24" s="70">
        <f>'3k - 5k'!N24+G24+H24*1.5</f>
        <v>0</v>
      </c>
    </row>
    <row r="25" spans="1:9">
      <c r="A25" s="7">
        <f>'3k - 5k'!A25</f>
        <v>8</v>
      </c>
      <c r="B25" s="7">
        <f>'3k - 5k'!B25</f>
        <v>0</v>
      </c>
      <c r="C25" s="91">
        <f>'3k - 5k'!C25</f>
        <v>0</v>
      </c>
      <c r="D25" s="82" t="str">
        <f>'3k - 5k'!D25</f>
        <v>S</v>
      </c>
      <c r="E25" s="49">
        <v>0</v>
      </c>
      <c r="F25" s="49">
        <v>0</v>
      </c>
      <c r="G25" s="18">
        <f t="shared" si="1"/>
        <v>0</v>
      </c>
      <c r="H25" s="58">
        <v>0</v>
      </c>
      <c r="I25" s="70">
        <f>'3k - 5k'!N25+G25+H25*1.5</f>
        <v>0</v>
      </c>
    </row>
    <row r="26" spans="1:9">
      <c r="A26" s="7">
        <f>'3k - 5k'!A26</f>
        <v>9</v>
      </c>
      <c r="B26" s="7">
        <f>'3k - 5k'!B26</f>
        <v>0</v>
      </c>
      <c r="C26" s="91">
        <f>'3k - 5k'!C26</f>
        <v>0</v>
      </c>
      <c r="D26" s="82" t="str">
        <f>'3k - 5k'!D26</f>
        <v>S</v>
      </c>
      <c r="E26" s="49">
        <v>0</v>
      </c>
      <c r="F26" s="49">
        <v>0</v>
      </c>
      <c r="G26" s="18">
        <f t="shared" si="1"/>
        <v>0</v>
      </c>
      <c r="H26" s="58">
        <v>0</v>
      </c>
      <c r="I26" s="70">
        <f>'3k - 5k'!N26+G26+H26*1.5</f>
        <v>0</v>
      </c>
    </row>
    <row r="27" spans="1:9">
      <c r="A27" s="7">
        <f>'3k - 5k'!A27</f>
        <v>10</v>
      </c>
      <c r="B27" s="7">
        <f>'3k - 5k'!B27</f>
        <v>0</v>
      </c>
      <c r="C27" s="91">
        <f>'3k - 5k'!C27</f>
        <v>0</v>
      </c>
      <c r="D27" s="82">
        <f>'3k - 5k'!D27</f>
        <v>0</v>
      </c>
      <c r="E27" s="49">
        <v>0</v>
      </c>
      <c r="F27" s="49">
        <v>0</v>
      </c>
      <c r="G27" s="18">
        <f t="shared" si="1"/>
        <v>0</v>
      </c>
      <c r="H27" s="58">
        <v>0</v>
      </c>
      <c r="I27" s="70">
        <f>'3k - 5k'!N27+G27+H27*1.5</f>
        <v>0</v>
      </c>
    </row>
    <row r="28" spans="1:9">
      <c r="A28" s="22"/>
      <c r="B28" s="21"/>
      <c r="C28" s="22"/>
      <c r="D28" s="22"/>
      <c r="E28" s="29"/>
      <c r="F28" s="29"/>
      <c r="G28" s="30"/>
      <c r="H28" s="30"/>
      <c r="I28" s="45"/>
    </row>
    <row r="29" spans="1:9">
      <c r="A29" s="130" t="str">
        <f>'3k - 5k'!A30</f>
        <v>AM</v>
      </c>
      <c r="B29" s="131" t="s">
        <v>0</v>
      </c>
      <c r="C29" s="131" t="s">
        <v>1</v>
      </c>
      <c r="D29" s="131" t="s">
        <v>4</v>
      </c>
      <c r="E29" s="115" t="s">
        <v>14</v>
      </c>
      <c r="F29" s="123"/>
      <c r="G29" s="119"/>
      <c r="H29" s="120" t="s">
        <v>33</v>
      </c>
      <c r="I29" s="105" t="s">
        <v>18</v>
      </c>
    </row>
    <row r="30" spans="1:9" ht="15.75" thickBot="1">
      <c r="A30" s="130"/>
      <c r="B30" s="132"/>
      <c r="C30" s="132"/>
      <c r="D30" s="132"/>
      <c r="E30" s="81" t="s">
        <v>8</v>
      </c>
      <c r="F30" s="81" t="s">
        <v>9</v>
      </c>
      <c r="G30" s="81" t="s">
        <v>10</v>
      </c>
      <c r="H30" s="121"/>
      <c r="I30" s="106"/>
    </row>
    <row r="31" spans="1:9">
      <c r="A31" s="7">
        <f>'3k - 5k'!A31</f>
        <v>1</v>
      </c>
      <c r="B31" s="7" t="str">
        <f>'3k - 5k'!B31</f>
        <v xml:space="preserve"> </v>
      </c>
      <c r="C31" s="91">
        <f>'3k - 5k'!C31</f>
        <v>0</v>
      </c>
      <c r="D31" s="82" t="str">
        <f>'3k - 5k'!D31</f>
        <v>AM</v>
      </c>
      <c r="E31" s="49">
        <v>0</v>
      </c>
      <c r="F31" s="49">
        <v>0</v>
      </c>
      <c r="G31" s="18">
        <f t="shared" ref="G31:G40" si="2">E31+F31</f>
        <v>0</v>
      </c>
      <c r="H31" s="58">
        <v>0</v>
      </c>
      <c r="I31" s="70">
        <f>'3k - 5k'!N31+G31+H31*1.5</f>
        <v>0</v>
      </c>
    </row>
    <row r="32" spans="1:9">
      <c r="A32" s="7">
        <f>'3k - 5k'!A32</f>
        <v>2</v>
      </c>
      <c r="B32" s="7" t="str">
        <f>'3k - 5k'!B32</f>
        <v xml:space="preserve"> </v>
      </c>
      <c r="C32" s="91" t="str">
        <f>'3k - 5k'!C32</f>
        <v xml:space="preserve"> </v>
      </c>
      <c r="D32" s="82" t="str">
        <f>'3k - 5k'!D32</f>
        <v xml:space="preserve"> </v>
      </c>
      <c r="E32" s="49">
        <v>0</v>
      </c>
      <c r="F32" s="49">
        <v>0</v>
      </c>
      <c r="G32" s="18">
        <f t="shared" si="2"/>
        <v>0</v>
      </c>
      <c r="H32" s="58">
        <v>0</v>
      </c>
      <c r="I32" s="70">
        <f>'3k - 5k'!N32+G32+H32*1.5</f>
        <v>0</v>
      </c>
    </row>
    <row r="33" spans="1:9">
      <c r="A33" s="7">
        <f>'3k - 5k'!A33</f>
        <v>3</v>
      </c>
      <c r="B33" s="7" t="str">
        <f>'3k - 5k'!B33</f>
        <v xml:space="preserve"> </v>
      </c>
      <c r="C33" s="91">
        <f>'3k - 5k'!C33</f>
        <v>0</v>
      </c>
      <c r="D33" s="82">
        <f>'3k - 5k'!D33</f>
        <v>0</v>
      </c>
      <c r="E33" s="49">
        <v>0</v>
      </c>
      <c r="F33" s="49">
        <v>0</v>
      </c>
      <c r="G33" s="18">
        <f t="shared" si="2"/>
        <v>0</v>
      </c>
      <c r="H33" s="58">
        <v>0</v>
      </c>
      <c r="I33" s="70">
        <f>'3k - 5k'!N33+G33+H33*1.5</f>
        <v>0</v>
      </c>
    </row>
    <row r="34" spans="1:9">
      <c r="A34" s="7">
        <f>'3k - 5k'!A34</f>
        <v>4</v>
      </c>
      <c r="B34" s="7" t="str">
        <f>'3k - 5k'!B34</f>
        <v xml:space="preserve"> </v>
      </c>
      <c r="C34" s="91">
        <f>'3k - 5k'!C34</f>
        <v>0</v>
      </c>
      <c r="D34" s="82">
        <f>'3k - 5k'!D34</f>
        <v>0</v>
      </c>
      <c r="E34" s="49">
        <v>0</v>
      </c>
      <c r="F34" s="49">
        <v>0</v>
      </c>
      <c r="G34" s="18">
        <f t="shared" si="2"/>
        <v>0</v>
      </c>
      <c r="H34" s="58">
        <v>0</v>
      </c>
      <c r="I34" s="70">
        <f>'3k - 5k'!N34+G34+H34*1.5</f>
        <v>0</v>
      </c>
    </row>
    <row r="35" spans="1:9">
      <c r="A35" s="7">
        <f>'3k - 5k'!A35</f>
        <v>5</v>
      </c>
      <c r="B35" s="7">
        <f>'3k - 5k'!B35</f>
        <v>0</v>
      </c>
      <c r="C35" s="91">
        <f>'3k - 5k'!C35</f>
        <v>0</v>
      </c>
      <c r="D35" s="82">
        <f>'3k - 5k'!D35</f>
        <v>0</v>
      </c>
      <c r="E35" s="49">
        <v>0</v>
      </c>
      <c r="F35" s="49">
        <v>0</v>
      </c>
      <c r="G35" s="18">
        <f t="shared" si="2"/>
        <v>0</v>
      </c>
      <c r="H35" s="58">
        <v>0</v>
      </c>
      <c r="I35" s="70">
        <f>'3k - 5k'!N35+G35+H35*1.5</f>
        <v>0</v>
      </c>
    </row>
    <row r="36" spans="1:9">
      <c r="A36" s="7">
        <f>'3k - 5k'!A36</f>
        <v>6</v>
      </c>
      <c r="B36" s="7">
        <f>'3k - 5k'!B36</f>
        <v>0</v>
      </c>
      <c r="C36" s="91">
        <f>'3k - 5k'!C36</f>
        <v>0</v>
      </c>
      <c r="D36" s="82">
        <f>'3k - 5k'!D36</f>
        <v>0</v>
      </c>
      <c r="E36" s="49">
        <v>0</v>
      </c>
      <c r="F36" s="49">
        <v>0</v>
      </c>
      <c r="G36" s="18">
        <f t="shared" si="2"/>
        <v>0</v>
      </c>
      <c r="H36" s="58">
        <v>0</v>
      </c>
      <c r="I36" s="70">
        <f>'3k - 5k'!N36+G36+H36*1.5</f>
        <v>0</v>
      </c>
    </row>
    <row r="37" spans="1:9">
      <c r="A37" s="7">
        <f>'3k - 5k'!A37</f>
        <v>7</v>
      </c>
      <c r="B37" s="7">
        <f>'3k - 5k'!B37</f>
        <v>0</v>
      </c>
      <c r="C37" s="91">
        <f>'3k - 5k'!C37</f>
        <v>0</v>
      </c>
      <c r="D37" s="82">
        <f>'3k - 5k'!D37</f>
        <v>0</v>
      </c>
      <c r="E37" s="49">
        <v>0</v>
      </c>
      <c r="F37" s="49">
        <v>0</v>
      </c>
      <c r="G37" s="18">
        <f t="shared" si="2"/>
        <v>0</v>
      </c>
      <c r="H37" s="58">
        <v>0</v>
      </c>
      <c r="I37" s="70">
        <f>'3k - 5k'!N37+G37+H37*1.5</f>
        <v>0</v>
      </c>
    </row>
    <row r="38" spans="1:9">
      <c r="A38" s="7">
        <f>'3k - 5k'!A38</f>
        <v>8</v>
      </c>
      <c r="B38" s="7">
        <f>'3k - 5k'!B38</f>
        <v>0</v>
      </c>
      <c r="C38" s="91">
        <f>'3k - 5k'!C38</f>
        <v>0</v>
      </c>
      <c r="D38" s="82">
        <f>'3k - 5k'!D38</f>
        <v>0</v>
      </c>
      <c r="E38" s="49">
        <v>0</v>
      </c>
      <c r="F38" s="49">
        <v>0</v>
      </c>
      <c r="G38" s="18">
        <f t="shared" si="2"/>
        <v>0</v>
      </c>
      <c r="H38" s="58">
        <v>0</v>
      </c>
      <c r="I38" s="70">
        <f>'3k - 5k'!N38+G38+H38*1.5</f>
        <v>0</v>
      </c>
    </row>
    <row r="39" spans="1:9">
      <c r="A39" s="7">
        <f>'3k - 5k'!A39</f>
        <v>9</v>
      </c>
      <c r="B39" s="7">
        <f>'3k - 5k'!B39</f>
        <v>0</v>
      </c>
      <c r="C39" s="91">
        <f>'3k - 5k'!C39</f>
        <v>0</v>
      </c>
      <c r="D39" s="82">
        <f>'3k - 5k'!D39</f>
        <v>0</v>
      </c>
      <c r="E39" s="49">
        <v>0</v>
      </c>
      <c r="F39" s="49">
        <v>0</v>
      </c>
      <c r="G39" s="18">
        <f t="shared" si="2"/>
        <v>0</v>
      </c>
      <c r="H39" s="58">
        <v>0</v>
      </c>
      <c r="I39" s="70">
        <f>'3k - 5k'!N39+G39+H39*1.5</f>
        <v>0</v>
      </c>
    </row>
    <row r="40" spans="1:9">
      <c r="A40" s="7">
        <f>'3k - 5k'!A40</f>
        <v>10</v>
      </c>
      <c r="B40" s="7">
        <f>'3k - 5k'!B40</f>
        <v>0</v>
      </c>
      <c r="C40" s="91">
        <f>'3k - 5k'!C40</f>
        <v>0</v>
      </c>
      <c r="D40" s="82">
        <f>'3k - 5k'!D40</f>
        <v>0</v>
      </c>
      <c r="E40" s="49">
        <v>0</v>
      </c>
      <c r="F40" s="49">
        <v>0</v>
      </c>
      <c r="G40" s="18">
        <f t="shared" si="2"/>
        <v>0</v>
      </c>
      <c r="H40" s="58">
        <v>0</v>
      </c>
      <c r="I40" s="70">
        <f>'3k - 5k'!N40+G40+H40*1.5</f>
        <v>0</v>
      </c>
    </row>
    <row r="41" spans="1:9">
      <c r="A41" s="22"/>
      <c r="B41" s="21"/>
      <c r="C41" s="22"/>
      <c r="D41" s="22"/>
      <c r="E41" s="29"/>
      <c r="F41" s="29"/>
      <c r="G41" s="30"/>
      <c r="H41" s="30"/>
      <c r="I41" s="45"/>
    </row>
    <row r="42" spans="1:9">
      <c r="A42" s="109" t="str">
        <f>'3k - 5k'!A43</f>
        <v>AJM</v>
      </c>
      <c r="B42" s="131" t="s">
        <v>0</v>
      </c>
      <c r="C42" s="131" t="s">
        <v>1</v>
      </c>
      <c r="D42" s="131" t="s">
        <v>4</v>
      </c>
      <c r="E42" s="115" t="s">
        <v>14</v>
      </c>
      <c r="F42" s="123"/>
      <c r="G42" s="119"/>
      <c r="H42" s="120" t="s">
        <v>33</v>
      </c>
      <c r="I42" s="105" t="s">
        <v>18</v>
      </c>
    </row>
    <row r="43" spans="1:9" ht="15.75" thickBot="1">
      <c r="A43" s="109"/>
      <c r="B43" s="132"/>
      <c r="C43" s="132"/>
      <c r="D43" s="132"/>
      <c r="E43" s="81" t="s">
        <v>8</v>
      </c>
      <c r="F43" s="81" t="s">
        <v>9</v>
      </c>
      <c r="G43" s="81" t="s">
        <v>10</v>
      </c>
      <c r="H43" s="121"/>
      <c r="I43" s="106"/>
    </row>
    <row r="44" spans="1:9">
      <c r="A44" s="7">
        <f>'3k - 5k'!A44</f>
        <v>1</v>
      </c>
      <c r="B44" s="7">
        <f>'3k - 5k'!B44</f>
        <v>0</v>
      </c>
      <c r="C44" s="91" t="str">
        <f>'3k - 5k'!C44</f>
        <v xml:space="preserve"> </v>
      </c>
      <c r="D44" s="7" t="str">
        <f>'3k - 5k'!D44</f>
        <v xml:space="preserve"> </v>
      </c>
      <c r="E44" s="49">
        <v>0</v>
      </c>
      <c r="F44" s="49">
        <v>0</v>
      </c>
      <c r="G44" s="18">
        <f t="shared" ref="G44:G51" si="3">E44+F44</f>
        <v>0</v>
      </c>
      <c r="H44" s="58">
        <v>0</v>
      </c>
      <c r="I44" s="70">
        <f>'3k - 5k'!N44+G44*H44*1.5</f>
        <v>0</v>
      </c>
    </row>
    <row r="45" spans="1:9">
      <c r="A45" s="7">
        <f>'3k - 5k'!A45</f>
        <v>2</v>
      </c>
      <c r="B45" s="7">
        <f>'3k - 5k'!B45</f>
        <v>0</v>
      </c>
      <c r="C45" s="91">
        <f>'3k - 5k'!C45</f>
        <v>0</v>
      </c>
      <c r="D45" s="7">
        <f>'3k - 5k'!D45</f>
        <v>0</v>
      </c>
      <c r="E45" s="49">
        <v>0</v>
      </c>
      <c r="F45" s="49">
        <v>0</v>
      </c>
      <c r="G45" s="18">
        <f t="shared" si="3"/>
        <v>0</v>
      </c>
      <c r="H45" s="58">
        <v>0</v>
      </c>
      <c r="I45" s="70">
        <f>'3k - 5k'!N45+G45*H45*1.5</f>
        <v>0</v>
      </c>
    </row>
    <row r="46" spans="1:9">
      <c r="A46" s="7">
        <f>'3k - 5k'!A46</f>
        <v>3</v>
      </c>
      <c r="B46" s="7">
        <f>'3k - 5k'!B46</f>
        <v>0</v>
      </c>
      <c r="C46" s="91">
        <f>'3k - 5k'!C46</f>
        <v>0</v>
      </c>
      <c r="D46" s="7">
        <f>'3k - 5k'!D46</f>
        <v>0</v>
      </c>
      <c r="E46" s="49">
        <v>0</v>
      </c>
      <c r="F46" s="49">
        <v>0</v>
      </c>
      <c r="G46" s="18">
        <f t="shared" si="3"/>
        <v>0</v>
      </c>
      <c r="H46" s="58">
        <v>0</v>
      </c>
      <c r="I46" s="70">
        <f>'3k - 5k'!N46+G46*H46*1.5</f>
        <v>0</v>
      </c>
    </row>
    <row r="47" spans="1:9">
      <c r="A47" s="7">
        <f>'3k - 5k'!A47</f>
        <v>4</v>
      </c>
      <c r="B47" s="7">
        <f>'3k - 5k'!B47</f>
        <v>0</v>
      </c>
      <c r="C47" s="91">
        <f>'3k - 5k'!C47</f>
        <v>0</v>
      </c>
      <c r="D47" s="7">
        <f>'3k - 5k'!D47</f>
        <v>0</v>
      </c>
      <c r="E47" s="49">
        <v>0</v>
      </c>
      <c r="F47" s="49">
        <v>0</v>
      </c>
      <c r="G47" s="18">
        <f t="shared" si="3"/>
        <v>0</v>
      </c>
      <c r="H47" s="58">
        <v>0</v>
      </c>
      <c r="I47" s="70">
        <f>'3k - 5k'!N47+G47*H47*1.5</f>
        <v>0</v>
      </c>
    </row>
    <row r="48" spans="1:9">
      <c r="A48" s="7">
        <f>'3k - 5k'!A48</f>
        <v>5</v>
      </c>
      <c r="B48" s="7">
        <f>'3k - 5k'!B48</f>
        <v>0</v>
      </c>
      <c r="C48" s="91">
        <f>'3k - 5k'!C48</f>
        <v>0</v>
      </c>
      <c r="D48" s="7">
        <f>'3k - 5k'!D48</f>
        <v>0</v>
      </c>
      <c r="E48" s="49">
        <v>0</v>
      </c>
      <c r="F48" s="49">
        <v>0</v>
      </c>
      <c r="G48" s="18">
        <f t="shared" si="3"/>
        <v>0</v>
      </c>
      <c r="H48" s="58">
        <v>0</v>
      </c>
      <c r="I48" s="70">
        <f>'3k - 5k'!N48+G48*H48*1.5</f>
        <v>0</v>
      </c>
    </row>
    <row r="49" spans="1:9">
      <c r="A49" s="7">
        <f>'3k - 5k'!A49</f>
        <v>6</v>
      </c>
      <c r="B49" s="7">
        <f>'3k - 5k'!B49</f>
        <v>0</v>
      </c>
      <c r="C49" s="91">
        <f>'3k - 5k'!C49</f>
        <v>0</v>
      </c>
      <c r="D49" s="7">
        <f>'3k - 5k'!D49</f>
        <v>0</v>
      </c>
      <c r="E49" s="49">
        <v>0</v>
      </c>
      <c r="F49" s="49">
        <v>0</v>
      </c>
      <c r="G49" s="18">
        <f t="shared" si="3"/>
        <v>0</v>
      </c>
      <c r="H49" s="58">
        <v>0</v>
      </c>
      <c r="I49" s="70">
        <f>'3k - 5k'!N49+G49*H49*1.5</f>
        <v>0</v>
      </c>
    </row>
    <row r="50" spans="1:9">
      <c r="A50" s="7">
        <f>'3k - 5k'!A50</f>
        <v>7</v>
      </c>
      <c r="B50" s="7">
        <f>'3k - 5k'!B50</f>
        <v>0</v>
      </c>
      <c r="C50" s="91">
        <f>'3k - 5k'!C50</f>
        <v>0</v>
      </c>
      <c r="D50" s="7">
        <f>'3k - 5k'!D50</f>
        <v>0</v>
      </c>
      <c r="E50" s="49">
        <v>0</v>
      </c>
      <c r="F50" s="49">
        <v>0</v>
      </c>
      <c r="G50" s="18">
        <f t="shared" si="3"/>
        <v>0</v>
      </c>
      <c r="H50" s="58">
        <v>0</v>
      </c>
      <c r="I50" s="70">
        <f>'3k - 5k'!N50+G50*H50*1.5</f>
        <v>0</v>
      </c>
    </row>
    <row r="51" spans="1:9">
      <c r="A51" s="7">
        <f>'3k - 5k'!A51</f>
        <v>8</v>
      </c>
      <c r="B51" s="7">
        <f>'3k - 5k'!B51</f>
        <v>0</v>
      </c>
      <c r="C51" s="91">
        <f>'3k - 5k'!C51</f>
        <v>0</v>
      </c>
      <c r="D51" s="7">
        <f>'3k - 5k'!D51</f>
        <v>0</v>
      </c>
      <c r="E51" s="53">
        <v>0</v>
      </c>
      <c r="F51" s="53">
        <v>0</v>
      </c>
      <c r="G51" s="20">
        <f t="shared" si="3"/>
        <v>0</v>
      </c>
      <c r="H51" s="59">
        <v>0</v>
      </c>
      <c r="I51" s="70">
        <f>'3k - 5k'!N51+G51*H51*1.5</f>
        <v>0</v>
      </c>
    </row>
  </sheetData>
  <mergeCells count="28">
    <mergeCell ref="A3:A4"/>
    <mergeCell ref="B3:B4"/>
    <mergeCell ref="C3:C4"/>
    <mergeCell ref="D3:D4"/>
    <mergeCell ref="E3:G3"/>
    <mergeCell ref="I3:I4"/>
    <mergeCell ref="H3:H4"/>
    <mergeCell ref="A16:A17"/>
    <mergeCell ref="B16:B17"/>
    <mergeCell ref="C16:C17"/>
    <mergeCell ref="D16:D17"/>
    <mergeCell ref="E16:G16"/>
    <mergeCell ref="I16:I17"/>
    <mergeCell ref="H16:H17"/>
    <mergeCell ref="A29:A30"/>
    <mergeCell ref="B29:B30"/>
    <mergeCell ref="C29:C30"/>
    <mergeCell ref="D29:D30"/>
    <mergeCell ref="E29:G29"/>
    <mergeCell ref="I29:I30"/>
    <mergeCell ref="H29:H30"/>
    <mergeCell ref="A42:A43"/>
    <mergeCell ref="B42:B43"/>
    <mergeCell ref="C42:C43"/>
    <mergeCell ref="D42:D43"/>
    <mergeCell ref="E42:G42"/>
    <mergeCell ref="I42:I43"/>
    <mergeCell ref="H42:H43"/>
  </mergeCells>
  <phoneticPr fontId="1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C20" sqref="C20"/>
    </sheetView>
  </sheetViews>
  <sheetFormatPr baseColWidth="10" defaultRowHeight="15"/>
  <cols>
    <col min="1" max="1" width="4" customWidth="1"/>
    <col min="2" max="2" width="17.7109375" customWidth="1"/>
    <col min="3" max="3" width="33.28515625" customWidth="1"/>
    <col min="4" max="4" width="9.140625" customWidth="1"/>
    <col min="5" max="5" width="8.28515625" customWidth="1"/>
    <col min="6" max="6" width="11.42578125" customWidth="1"/>
  </cols>
  <sheetData>
    <row r="1" spans="1:6">
      <c r="A1" s="40" t="str">
        <f>'3k - 5k'!A1</f>
        <v>Städtepokal im Castingsport</v>
      </c>
      <c r="D1" s="73" t="str">
        <f>'3k - 5k'!J53</f>
        <v>Emden, 31.08.2019</v>
      </c>
    </row>
    <row r="2" spans="1:6">
      <c r="D2" s="135" t="s">
        <v>34</v>
      </c>
      <c r="E2" s="136"/>
      <c r="F2" s="137"/>
    </row>
    <row r="3" spans="1:6">
      <c r="A3" s="62"/>
      <c r="B3" s="64" t="s">
        <v>1</v>
      </c>
      <c r="C3" s="64" t="s">
        <v>22</v>
      </c>
      <c r="D3" s="64" t="s">
        <v>21</v>
      </c>
      <c r="E3" s="64" t="s">
        <v>21</v>
      </c>
      <c r="F3" s="64" t="s">
        <v>10</v>
      </c>
    </row>
    <row r="4" spans="1:6">
      <c r="A4" s="62">
        <v>1</v>
      </c>
      <c r="B4" s="101" t="s">
        <v>51</v>
      </c>
      <c r="C4" s="93" t="s">
        <v>49</v>
      </c>
      <c r="D4" s="63">
        <v>230.96</v>
      </c>
      <c r="E4" s="63">
        <v>246.94</v>
      </c>
      <c r="F4" s="65">
        <f>D4+E4</f>
        <v>477.9</v>
      </c>
    </row>
    <row r="5" spans="1:6">
      <c r="A5" s="62">
        <f>A4+1</f>
        <v>2</v>
      </c>
      <c r="B5" s="101" t="s">
        <v>46</v>
      </c>
      <c r="C5" s="93" t="s">
        <v>30</v>
      </c>
      <c r="D5" s="63">
        <v>315.08</v>
      </c>
      <c r="E5" s="63">
        <v>142</v>
      </c>
      <c r="F5" s="65">
        <f>D5+E5</f>
        <v>457.08</v>
      </c>
    </row>
    <row r="6" spans="1:6">
      <c r="A6" s="62">
        <f t="shared" ref="A6:A12" si="0">A5+1</f>
        <v>3</v>
      </c>
      <c r="B6" s="101" t="s">
        <v>41</v>
      </c>
      <c r="C6" s="93" t="s">
        <v>45</v>
      </c>
      <c r="D6" s="63">
        <v>200.59</v>
      </c>
      <c r="E6" s="63">
        <v>227.98</v>
      </c>
      <c r="F6" s="65">
        <f>D6+E6</f>
        <v>428.57</v>
      </c>
    </row>
    <row r="7" spans="1:6">
      <c r="A7" s="62">
        <f t="shared" si="0"/>
        <v>4</v>
      </c>
      <c r="B7" s="101" t="s">
        <v>26</v>
      </c>
      <c r="C7" s="99" t="s">
        <v>50</v>
      </c>
      <c r="D7" s="63">
        <v>271.68</v>
      </c>
      <c r="E7" s="63">
        <v>0</v>
      </c>
      <c r="F7" s="65">
        <f>D7+E7</f>
        <v>271.68</v>
      </c>
    </row>
    <row r="8" spans="1:6">
      <c r="A8" s="62">
        <f t="shared" si="0"/>
        <v>5</v>
      </c>
      <c r="B8" s="92"/>
      <c r="C8" s="93"/>
      <c r="D8" s="63">
        <v>0</v>
      </c>
      <c r="E8" s="63">
        <v>0</v>
      </c>
      <c r="F8" s="65">
        <f t="shared" ref="F8:F13" si="1">D8+E8</f>
        <v>0</v>
      </c>
    </row>
    <row r="9" spans="1:6">
      <c r="A9" s="62">
        <f t="shared" si="0"/>
        <v>6</v>
      </c>
      <c r="B9" s="92"/>
      <c r="C9" s="87"/>
      <c r="D9" s="63">
        <v>0</v>
      </c>
      <c r="E9" s="63">
        <v>0</v>
      </c>
      <c r="F9" s="65">
        <f t="shared" si="1"/>
        <v>0</v>
      </c>
    </row>
    <row r="10" spans="1:6">
      <c r="A10" s="62">
        <f t="shared" si="0"/>
        <v>7</v>
      </c>
      <c r="B10" s="92"/>
      <c r="C10" s="87"/>
      <c r="D10" s="63">
        <v>0</v>
      </c>
      <c r="E10" s="63">
        <v>0</v>
      </c>
      <c r="F10" s="65">
        <f t="shared" si="1"/>
        <v>0</v>
      </c>
    </row>
    <row r="11" spans="1:6">
      <c r="A11" s="62">
        <f t="shared" si="0"/>
        <v>8</v>
      </c>
      <c r="B11" s="92"/>
      <c r="C11" s="87"/>
      <c r="D11" s="63">
        <v>0</v>
      </c>
      <c r="E11" s="63">
        <v>0</v>
      </c>
      <c r="F11" s="65">
        <f t="shared" si="1"/>
        <v>0</v>
      </c>
    </row>
    <row r="12" spans="1:6">
      <c r="A12" s="62">
        <f t="shared" si="0"/>
        <v>9</v>
      </c>
      <c r="B12" s="92"/>
      <c r="C12" s="87"/>
      <c r="D12" s="63">
        <v>0</v>
      </c>
      <c r="E12" s="63">
        <v>0</v>
      </c>
      <c r="F12" s="65">
        <f t="shared" si="1"/>
        <v>0</v>
      </c>
    </row>
    <row r="13" spans="1:6">
      <c r="A13" s="62">
        <f>A12+1</f>
        <v>10</v>
      </c>
      <c r="B13" s="92"/>
      <c r="C13" s="87"/>
      <c r="D13" s="63">
        <v>0</v>
      </c>
      <c r="E13" s="63">
        <v>0</v>
      </c>
      <c r="F13" s="65">
        <f t="shared" si="1"/>
        <v>0</v>
      </c>
    </row>
    <row r="15" spans="1:6">
      <c r="C15" s="96" t="s">
        <v>27</v>
      </c>
    </row>
    <row r="16" spans="1:6">
      <c r="B16" t="s">
        <v>27</v>
      </c>
      <c r="C16" s="98"/>
      <c r="D16" s="102"/>
      <c r="E16" s="102"/>
      <c r="F16" s="103"/>
    </row>
    <row r="17" spans="3:6">
      <c r="C17" s="98"/>
      <c r="D17" s="102"/>
      <c r="E17" s="102"/>
      <c r="F17" s="103"/>
    </row>
    <row r="18" spans="3:6">
      <c r="C18" s="98"/>
      <c r="D18" s="102"/>
      <c r="E18" s="102"/>
      <c r="F18" s="103"/>
    </row>
    <row r="19" spans="3:6">
      <c r="C19" s="98"/>
      <c r="D19" s="102"/>
      <c r="E19" s="104"/>
      <c r="F19" s="103"/>
    </row>
    <row r="21" spans="3:6">
      <c r="C21" s="97"/>
    </row>
  </sheetData>
  <mergeCells count="1">
    <mergeCell ref="D2:F2"/>
  </mergeCells>
  <phoneticPr fontId="1" type="noConversion"/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3k - 5k</vt:lpstr>
      <vt:lpstr>7-kampf</vt:lpstr>
      <vt:lpstr>Mannschaftswertung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</dc:creator>
  <cp:lastModifiedBy>Windows-Benutzer</cp:lastModifiedBy>
  <cp:lastPrinted>2017-07-23T05:46:11Z</cp:lastPrinted>
  <dcterms:created xsi:type="dcterms:W3CDTF">2008-04-20T19:56:41Z</dcterms:created>
  <dcterms:modified xsi:type="dcterms:W3CDTF">2019-09-02T07:51:06Z</dcterms:modified>
</cp:coreProperties>
</file>