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activeTab="0"/>
  </bookViews>
  <sheets>
    <sheet name="LV-Meisterschaft 2023" sheetId="1" r:id="rId1"/>
  </sheets>
  <definedNames>
    <definedName name="_xlnm.Print_Area" localSheetId="0">'LV-Meisterschaft 2023'!$A$1:$Y$23</definedName>
  </definedNames>
  <calcPr fullCalcOnLoad="1"/>
</workbook>
</file>

<file path=xl/sharedStrings.xml><?xml version="1.0" encoding="utf-8"?>
<sst xmlns="http://schemas.openxmlformats.org/spreadsheetml/2006/main" count="100" uniqueCount="72">
  <si>
    <t>Name</t>
  </si>
  <si>
    <t>Kl.</t>
  </si>
  <si>
    <t>Verein</t>
  </si>
  <si>
    <t>Disz1</t>
  </si>
  <si>
    <t>Disz3</t>
  </si>
  <si>
    <t>Disz4</t>
  </si>
  <si>
    <t>Weite</t>
  </si>
  <si>
    <t>5-Kampf</t>
  </si>
  <si>
    <t>7-Kampf</t>
  </si>
  <si>
    <t>9-Kampf</t>
  </si>
  <si>
    <t>Kellinghusen</t>
  </si>
  <si>
    <t>W1</t>
  </si>
  <si>
    <t>W2</t>
  </si>
  <si>
    <t>Gesamt</t>
  </si>
  <si>
    <t>Punkte</t>
  </si>
  <si>
    <t>Disz.2</t>
  </si>
  <si>
    <t>Disz.5</t>
  </si>
  <si>
    <t>Disz.6</t>
  </si>
  <si>
    <t>Disz.7</t>
  </si>
  <si>
    <t>Disz.8</t>
  </si>
  <si>
    <t>Disz.9</t>
  </si>
  <si>
    <t>S</t>
  </si>
  <si>
    <t>JG</t>
  </si>
  <si>
    <t>Vorname</t>
  </si>
  <si>
    <t>Maire-Hensge</t>
  </si>
  <si>
    <t>Wunsch</t>
  </si>
  <si>
    <t>Mohr</t>
  </si>
  <si>
    <t>Manfred</t>
  </si>
  <si>
    <t>Heinz</t>
  </si>
  <si>
    <t>Anna</t>
  </si>
  <si>
    <t>Armutat</t>
  </si>
  <si>
    <t>Paula</t>
  </si>
  <si>
    <t>3-Kampf</t>
  </si>
  <si>
    <t>LM</t>
  </si>
  <si>
    <t>LW</t>
  </si>
  <si>
    <t>Musial</t>
  </si>
  <si>
    <t xml:space="preserve">Cöllen </t>
  </si>
  <si>
    <t>Vincent</t>
  </si>
  <si>
    <t>Volker</t>
  </si>
  <si>
    <t>Dimmerling</t>
  </si>
  <si>
    <t>Gerhard</t>
  </si>
  <si>
    <t>Ottmar</t>
  </si>
  <si>
    <t>Philipp</t>
  </si>
  <si>
    <t>Haubenestel</t>
  </si>
  <si>
    <t>ASG Ford Köln</t>
  </si>
  <si>
    <t>Visser</t>
  </si>
  <si>
    <t>Wiebold</t>
  </si>
  <si>
    <t>Opierzynski</t>
  </si>
  <si>
    <t>Joachim</t>
  </si>
  <si>
    <t>Jung</t>
  </si>
  <si>
    <t>Egbert</t>
  </si>
  <si>
    <t>Harter</t>
  </si>
  <si>
    <t>Michael</t>
  </si>
  <si>
    <t>S3</t>
  </si>
  <si>
    <t>ASV Koblenz</t>
  </si>
  <si>
    <t>S2</t>
  </si>
  <si>
    <t>CC Ketzin</t>
  </si>
  <si>
    <t>Ebeling</t>
  </si>
  <si>
    <t>Olaf</t>
  </si>
  <si>
    <t>Christopher</t>
  </si>
  <si>
    <t>Ulrich</t>
  </si>
  <si>
    <t xml:space="preserve">Nagel </t>
  </si>
  <si>
    <t>Jens</t>
  </si>
  <si>
    <t>Götte</t>
  </si>
  <si>
    <t>Hohenschönhausen</t>
  </si>
  <si>
    <t>Döbern</t>
  </si>
  <si>
    <t>Bremen</t>
  </si>
  <si>
    <t>Matthias</t>
  </si>
  <si>
    <t>Hallescher AV</t>
  </si>
  <si>
    <t>Fuhnetal</t>
  </si>
  <si>
    <t>Balles</t>
  </si>
  <si>
    <t>2023-04-22 Landesmeisterschaft Schleswig-Holstein mit WM Qualifikation in Kellinghusen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</si>
</sst>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double"/>
      <right style="medium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/>
      <bottom style="thin"/>
    </border>
    <border>
      <left style="double"/>
      <right style="double"/>
      <top style="thin"/>
      <bottom style="thin"/>
    </border>
    <border>
      <left/>
      <right/>
      <top style="thin"/>
      <bottom style="thin"/>
    </border>
    <border>
      <left style="double"/>
      <right style="medium"/>
      <top/>
      <bottom style="thin"/>
    </border>
    <border>
      <left/>
      <right style="double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double"/>
      <right style="double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double"/>
      <right style="double"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double"/>
      <right style="double"/>
      <top style="medium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4" fontId="2" fillId="33" borderId="16" xfId="0" applyNumberFormat="1" applyFont="1" applyFill="1" applyBorder="1" applyAlignment="1" applyProtection="1">
      <alignment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164" fontId="2" fillId="33" borderId="19" xfId="0" applyNumberFormat="1" applyFont="1" applyFill="1" applyBorder="1" applyAlignment="1" applyProtection="1">
      <alignment/>
      <protection/>
    </xf>
    <xf numFmtId="2" fontId="2" fillId="33" borderId="16" xfId="0" applyNumberFormat="1" applyFont="1" applyFill="1" applyBorder="1" applyAlignment="1" applyProtection="1">
      <alignment/>
      <protection locked="0"/>
    </xf>
    <xf numFmtId="2" fontId="2" fillId="33" borderId="11" xfId="0" applyNumberFormat="1" applyFont="1" applyFill="1" applyBorder="1" applyAlignment="1" applyProtection="1">
      <alignment/>
      <protection locked="0"/>
    </xf>
    <xf numFmtId="2" fontId="2" fillId="33" borderId="17" xfId="0" applyNumberFormat="1" applyFont="1" applyFill="1" applyBorder="1" applyAlignment="1" applyProtection="1">
      <alignment/>
      <protection locked="0"/>
    </xf>
    <xf numFmtId="164" fontId="2" fillId="33" borderId="18" xfId="0" applyNumberFormat="1" applyFont="1" applyFill="1" applyBorder="1" applyAlignment="1" applyProtection="1">
      <alignment/>
      <protection/>
    </xf>
    <xf numFmtId="2" fontId="2" fillId="33" borderId="23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164" fontId="2" fillId="33" borderId="23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0" fontId="2" fillId="34" borderId="20" xfId="0" applyFont="1" applyFill="1" applyBorder="1" applyAlignment="1" applyProtection="1">
      <alignment/>
      <protection locked="0"/>
    </xf>
    <xf numFmtId="4" fontId="2" fillId="34" borderId="16" xfId="0" applyNumberFormat="1" applyFont="1" applyFill="1" applyBorder="1" applyAlignment="1" applyProtection="1">
      <alignment/>
      <protection locked="0"/>
    </xf>
    <xf numFmtId="4" fontId="2" fillId="34" borderId="11" xfId="0" applyNumberFormat="1" applyFont="1" applyFill="1" applyBorder="1" applyAlignment="1" applyProtection="1">
      <alignment/>
      <protection locked="0"/>
    </xf>
    <xf numFmtId="2" fontId="2" fillId="34" borderId="15" xfId="0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/>
      <protection locked="0"/>
    </xf>
    <xf numFmtId="164" fontId="2" fillId="34" borderId="18" xfId="0" applyNumberFormat="1" applyFont="1" applyFill="1" applyBorder="1" applyAlignment="1" applyProtection="1">
      <alignment/>
      <protection/>
    </xf>
    <xf numFmtId="164" fontId="2" fillId="34" borderId="20" xfId="0" applyNumberFormat="1" applyFont="1" applyFill="1" applyBorder="1" applyAlignment="1" applyProtection="1">
      <alignment/>
      <protection/>
    </xf>
    <xf numFmtId="2" fontId="2" fillId="34" borderId="16" xfId="0" applyNumberFormat="1" applyFont="1" applyFill="1" applyBorder="1" applyAlignment="1" applyProtection="1">
      <alignment/>
      <protection locked="0"/>
    </xf>
    <xf numFmtId="2" fontId="2" fillId="34" borderId="11" xfId="0" applyNumberFormat="1" applyFont="1" applyFill="1" applyBorder="1" applyAlignment="1" applyProtection="1">
      <alignment/>
      <protection locked="0"/>
    </xf>
    <xf numFmtId="2" fontId="2" fillId="34" borderId="17" xfId="0" applyNumberFormat="1" applyFont="1" applyFill="1" applyBorder="1" applyAlignment="1" applyProtection="1">
      <alignment/>
      <protection locked="0"/>
    </xf>
    <xf numFmtId="2" fontId="2" fillId="34" borderId="23" xfId="0" applyNumberFormat="1" applyFont="1" applyFill="1" applyBorder="1" applyAlignment="1" applyProtection="1">
      <alignment/>
      <protection/>
    </xf>
    <xf numFmtId="164" fontId="2" fillId="34" borderId="24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36" borderId="20" xfId="0" applyNumberFormat="1" applyFont="1" applyFill="1" applyBorder="1" applyAlignment="1" applyProtection="1">
      <alignment/>
      <protection/>
    </xf>
    <xf numFmtId="164" fontId="2" fillId="37" borderId="24" xfId="0" applyNumberFormat="1" applyFont="1" applyFill="1" applyBorder="1" applyAlignment="1" applyProtection="1">
      <alignment/>
      <protection/>
    </xf>
    <xf numFmtId="164" fontId="2" fillId="38" borderId="20" xfId="0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2" fontId="2" fillId="34" borderId="22" xfId="0" applyNumberFormat="1" applyFont="1" applyFill="1" applyBorder="1" applyAlignment="1" applyProtection="1">
      <alignment/>
      <protection locked="0"/>
    </xf>
    <xf numFmtId="164" fontId="2" fillId="34" borderId="19" xfId="0" applyNumberFormat="1" applyFont="1" applyFill="1" applyBorder="1" applyAlignment="1" applyProtection="1">
      <alignment/>
      <protection/>
    </xf>
    <xf numFmtId="164" fontId="2" fillId="34" borderId="23" xfId="0" applyNumberFormat="1" applyFont="1" applyFill="1" applyBorder="1" applyAlignment="1" applyProtection="1">
      <alignment/>
      <protection/>
    </xf>
    <xf numFmtId="164" fontId="2" fillId="34" borderId="26" xfId="0" applyNumberFormat="1" applyFont="1" applyFill="1" applyBorder="1" applyAlignment="1" applyProtection="1">
      <alignment/>
      <protection/>
    </xf>
    <xf numFmtId="0" fontId="2" fillId="8" borderId="11" xfId="0" applyFont="1" applyFill="1" applyBorder="1" applyAlignment="1">
      <alignment/>
    </xf>
    <xf numFmtId="164" fontId="2" fillId="38" borderId="26" xfId="0" applyNumberFormat="1" applyFont="1" applyFill="1" applyBorder="1" applyAlignment="1" applyProtection="1">
      <alignment/>
      <protection/>
    </xf>
    <xf numFmtId="0" fontId="2" fillId="35" borderId="21" xfId="0" applyFont="1" applyFill="1" applyBorder="1" applyAlignment="1" applyProtection="1">
      <alignment/>
      <protection locked="0"/>
    </xf>
    <xf numFmtId="2" fontId="2" fillId="35" borderId="17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2" fillId="17" borderId="11" xfId="0" applyFont="1" applyFill="1" applyBorder="1" applyAlignment="1">
      <alignment/>
    </xf>
    <xf numFmtId="0" fontId="37" fillId="8" borderId="11" xfId="0" applyFont="1" applyFill="1" applyBorder="1" applyAlignment="1">
      <alignment/>
    </xf>
    <xf numFmtId="0" fontId="37" fillId="0" borderId="11" xfId="0" applyFont="1" applyBorder="1" applyAlignment="1">
      <alignment/>
    </xf>
    <xf numFmtId="0" fontId="2" fillId="14" borderId="11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34" borderId="25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35" sqref="M35:N35"/>
    </sheetView>
  </sheetViews>
  <sheetFormatPr defaultColWidth="11.421875" defaultRowHeight="12.75"/>
  <cols>
    <col min="1" max="1" width="13.28125" style="0" customWidth="1"/>
    <col min="2" max="2" width="12.421875" style="0" customWidth="1"/>
    <col min="3" max="3" width="4.140625" style="42" customWidth="1"/>
    <col min="4" max="4" width="5.28125" style="42" customWidth="1"/>
    <col min="5" max="5" width="11.28125" style="0" bestFit="1" customWidth="1"/>
    <col min="6" max="6" width="4.8515625" style="0" customWidth="1"/>
    <col min="7" max="8" width="5.421875" style="0" bestFit="1" customWidth="1"/>
    <col min="9" max="9" width="7.8515625" style="0" customWidth="1"/>
    <col min="10" max="11" width="4.8515625" style="0" customWidth="1"/>
    <col min="12" max="12" width="5.421875" style="0" customWidth="1"/>
    <col min="13" max="14" width="8.00390625" style="0" customWidth="1"/>
    <col min="15" max="15" width="9.140625" style="0" customWidth="1"/>
    <col min="16" max="17" width="6.421875" style="0" customWidth="1"/>
    <col min="18" max="18" width="8.00390625" style="0" customWidth="1"/>
    <col min="19" max="19" width="6.421875" style="0" customWidth="1"/>
    <col min="20" max="20" width="8.140625" style="0" customWidth="1"/>
    <col min="21" max="21" width="7.421875" style="0" customWidth="1"/>
    <col min="22" max="22" width="5.28125" style="0" customWidth="1"/>
    <col min="23" max="23" width="5.7109375" style="0" customWidth="1"/>
    <col min="24" max="24" width="7.28125" style="0" customWidth="1"/>
    <col min="25" max="25" width="9.140625" style="0" customWidth="1"/>
    <col min="27" max="27" width="11.421875" style="42" customWidth="1"/>
  </cols>
  <sheetData>
    <row r="1" spans="1:25" ht="12.75">
      <c r="A1" s="67" t="s">
        <v>0</v>
      </c>
      <c r="B1" s="67" t="s">
        <v>23</v>
      </c>
      <c r="C1" s="67" t="s">
        <v>1</v>
      </c>
      <c r="D1" s="76" t="s">
        <v>22</v>
      </c>
      <c r="E1" s="73" t="s">
        <v>2</v>
      </c>
      <c r="F1" s="75" t="s">
        <v>3</v>
      </c>
      <c r="G1" s="62" t="s">
        <v>15</v>
      </c>
      <c r="H1" s="62"/>
      <c r="I1" s="63"/>
      <c r="J1" s="75" t="s">
        <v>4</v>
      </c>
      <c r="K1" s="86" t="s">
        <v>5</v>
      </c>
      <c r="L1" s="77" t="s">
        <v>16</v>
      </c>
      <c r="M1" s="78"/>
      <c r="N1" s="69" t="s">
        <v>32</v>
      </c>
      <c r="O1" s="88" t="s">
        <v>7</v>
      </c>
      <c r="P1" s="64" t="s">
        <v>17</v>
      </c>
      <c r="Q1" s="65"/>
      <c r="R1" s="66"/>
      <c r="S1" s="77" t="s">
        <v>18</v>
      </c>
      <c r="T1" s="85"/>
      <c r="U1" s="75" t="s">
        <v>8</v>
      </c>
      <c r="V1" s="86" t="s">
        <v>19</v>
      </c>
      <c r="W1" s="77" t="s">
        <v>20</v>
      </c>
      <c r="X1" s="78"/>
      <c r="Y1" s="83" t="s">
        <v>9</v>
      </c>
    </row>
    <row r="2" spans="1:25" ht="12.75">
      <c r="A2" s="71"/>
      <c r="B2" s="68" t="s">
        <v>23</v>
      </c>
      <c r="C2" s="72"/>
      <c r="D2" s="72"/>
      <c r="E2" s="74"/>
      <c r="F2" s="70"/>
      <c r="G2" s="7" t="s">
        <v>11</v>
      </c>
      <c r="H2" s="2" t="s">
        <v>12</v>
      </c>
      <c r="I2" s="6" t="s">
        <v>13</v>
      </c>
      <c r="J2" s="89"/>
      <c r="K2" s="87"/>
      <c r="L2" s="8" t="s">
        <v>6</v>
      </c>
      <c r="M2" s="9" t="s">
        <v>14</v>
      </c>
      <c r="N2" s="70"/>
      <c r="O2" s="89"/>
      <c r="P2" s="5" t="s">
        <v>11</v>
      </c>
      <c r="Q2" s="1" t="s">
        <v>12</v>
      </c>
      <c r="R2" s="3" t="s">
        <v>13</v>
      </c>
      <c r="S2" s="4" t="s">
        <v>6</v>
      </c>
      <c r="T2" s="10" t="s">
        <v>14</v>
      </c>
      <c r="U2" s="89"/>
      <c r="V2" s="87"/>
      <c r="W2" s="8" t="s">
        <v>6</v>
      </c>
      <c r="X2" s="9" t="s">
        <v>14</v>
      </c>
      <c r="Y2" s="84"/>
    </row>
    <row r="3" spans="1:25" ht="12.75">
      <c r="A3" s="57" t="s">
        <v>24</v>
      </c>
      <c r="B3" s="11" t="s">
        <v>28</v>
      </c>
      <c r="C3" s="26" t="s">
        <v>33</v>
      </c>
      <c r="D3" s="26">
        <v>1965</v>
      </c>
      <c r="E3" s="11" t="s">
        <v>10</v>
      </c>
      <c r="F3" s="12">
        <v>100</v>
      </c>
      <c r="G3" s="13">
        <v>56.65</v>
      </c>
      <c r="H3" s="14">
        <v>56.11</v>
      </c>
      <c r="I3" s="15">
        <f>G3+H3</f>
        <v>112.75999999999999</v>
      </c>
      <c r="J3" s="12">
        <v>96</v>
      </c>
      <c r="K3" s="16">
        <v>85</v>
      </c>
      <c r="L3" s="17">
        <v>73.74</v>
      </c>
      <c r="M3" s="18">
        <f>L3*1.5</f>
        <v>110.60999999999999</v>
      </c>
      <c r="N3" s="25">
        <f>J3+K3+M3</f>
        <v>291.61</v>
      </c>
      <c r="O3" s="53">
        <f aca="true" t="shared" si="0" ref="O3:O10">F3+I3+J3+K3+M3</f>
        <v>504.37</v>
      </c>
      <c r="P3" s="19">
        <v>68.77</v>
      </c>
      <c r="Q3" s="20">
        <v>66.6</v>
      </c>
      <c r="R3" s="15">
        <f>P3+Q3</f>
        <v>135.37</v>
      </c>
      <c r="S3" s="21">
        <v>102.5</v>
      </c>
      <c r="T3" s="22">
        <f>S3*1.5</f>
        <v>153.75</v>
      </c>
      <c r="U3" s="43">
        <f>O3+R3+T3</f>
        <v>793.49</v>
      </c>
      <c r="V3" s="16">
        <v>85</v>
      </c>
      <c r="W3" s="21">
        <v>97.5</v>
      </c>
      <c r="X3" s="23">
        <f>W3*1.5</f>
        <v>146.25</v>
      </c>
      <c r="Y3" s="44">
        <f>U3+V3+X3</f>
        <v>1024.74</v>
      </c>
    </row>
    <row r="4" spans="1:25" ht="12.75">
      <c r="A4" s="57" t="s">
        <v>36</v>
      </c>
      <c r="B4" s="11" t="s">
        <v>37</v>
      </c>
      <c r="C4" s="40" t="s">
        <v>33</v>
      </c>
      <c r="D4" s="40">
        <v>2000</v>
      </c>
      <c r="E4" s="11" t="s">
        <v>44</v>
      </c>
      <c r="F4" s="12">
        <v>100</v>
      </c>
      <c r="G4" s="13">
        <v>52.27</v>
      </c>
      <c r="H4" s="14">
        <v>49.72</v>
      </c>
      <c r="I4" s="15">
        <f>G4+H4</f>
        <v>101.99000000000001</v>
      </c>
      <c r="J4" s="12">
        <v>92</v>
      </c>
      <c r="K4" s="16">
        <v>90</v>
      </c>
      <c r="L4" s="17">
        <v>68.51</v>
      </c>
      <c r="M4" s="18">
        <f>L4*1.5</f>
        <v>102.76500000000001</v>
      </c>
      <c r="N4" s="25">
        <f>J4+K4+M4</f>
        <v>284.765</v>
      </c>
      <c r="O4" s="53">
        <f t="shared" si="0"/>
        <v>486.755</v>
      </c>
      <c r="P4" s="19">
        <v>50</v>
      </c>
      <c r="Q4" s="20">
        <v>44.67</v>
      </c>
      <c r="R4" s="15">
        <f aca="true" t="shared" si="1" ref="R4:R9">P4+Q4</f>
        <v>94.67</v>
      </c>
      <c r="S4" s="21">
        <v>97.03</v>
      </c>
      <c r="T4" s="22">
        <f aca="true" t="shared" si="2" ref="T4:T10">S4*1.5</f>
        <v>145.54500000000002</v>
      </c>
      <c r="U4" s="43">
        <f>O4+R4+T4</f>
        <v>726.97</v>
      </c>
      <c r="V4" s="54">
        <v>55</v>
      </c>
      <c r="W4" s="55">
        <v>88.12</v>
      </c>
      <c r="X4" s="23">
        <f aca="true" t="shared" si="3" ref="X4:X10">W4*1.5</f>
        <v>132.18</v>
      </c>
      <c r="Y4" s="44">
        <f>U4+V4+X4</f>
        <v>914.1500000000001</v>
      </c>
    </row>
    <row r="5" spans="1:25" ht="12.75">
      <c r="A5" s="61" t="s">
        <v>45</v>
      </c>
      <c r="B5" s="11" t="s">
        <v>46</v>
      </c>
      <c r="C5" s="26" t="s">
        <v>33</v>
      </c>
      <c r="D5" s="26">
        <v>1959</v>
      </c>
      <c r="E5" s="11" t="s">
        <v>66</v>
      </c>
      <c r="F5" s="12">
        <v>100</v>
      </c>
      <c r="G5" s="13">
        <v>57.35</v>
      </c>
      <c r="H5" s="14">
        <v>59.01</v>
      </c>
      <c r="I5" s="15">
        <f aca="true" t="shared" si="4" ref="I5:I10">G5+H5</f>
        <v>116.36</v>
      </c>
      <c r="J5" s="12">
        <v>96</v>
      </c>
      <c r="K5" s="16">
        <v>80</v>
      </c>
      <c r="L5" s="17">
        <v>72.67</v>
      </c>
      <c r="M5" s="18">
        <f>L5*1.5</f>
        <v>109.005</v>
      </c>
      <c r="N5" s="25">
        <f>J5+K5+M5</f>
        <v>285.005</v>
      </c>
      <c r="O5" s="53">
        <f t="shared" si="0"/>
        <v>501.365</v>
      </c>
      <c r="P5" s="19">
        <v>79.88</v>
      </c>
      <c r="Q5" s="20">
        <v>72.77</v>
      </c>
      <c r="R5" s="15">
        <f t="shared" si="1"/>
        <v>152.64999999999998</v>
      </c>
      <c r="S5" s="21">
        <v>98.56</v>
      </c>
      <c r="T5" s="22">
        <f t="shared" si="2"/>
        <v>147.84</v>
      </c>
      <c r="U5" s="43">
        <f aca="true" t="shared" si="5" ref="U5:U10">O5+R5+T5</f>
        <v>801.855</v>
      </c>
      <c r="V5" s="54">
        <v>70</v>
      </c>
      <c r="W5" s="55">
        <v>95.06</v>
      </c>
      <c r="X5" s="23">
        <f t="shared" si="3"/>
        <v>142.59</v>
      </c>
      <c r="Y5" s="44">
        <f>U5+V5+X5</f>
        <v>1014.445</v>
      </c>
    </row>
    <row r="6" spans="1:25" ht="12.75">
      <c r="A6" s="61" t="s">
        <v>43</v>
      </c>
      <c r="B6" s="11" t="s">
        <v>42</v>
      </c>
      <c r="C6" s="26" t="s">
        <v>33</v>
      </c>
      <c r="D6" s="26">
        <v>1997</v>
      </c>
      <c r="E6" s="11" t="s">
        <v>65</v>
      </c>
      <c r="F6" s="12">
        <v>70</v>
      </c>
      <c r="G6" s="13">
        <v>49.08</v>
      </c>
      <c r="H6" s="14">
        <v>49.07</v>
      </c>
      <c r="I6" s="15">
        <f t="shared" si="4"/>
        <v>98.15</v>
      </c>
      <c r="J6" s="12">
        <v>86</v>
      </c>
      <c r="K6" s="16">
        <v>95</v>
      </c>
      <c r="L6" s="17">
        <v>78.56</v>
      </c>
      <c r="M6" s="18">
        <f>L6*1.5</f>
        <v>117.84</v>
      </c>
      <c r="N6" s="25">
        <f>J6+K6+M6</f>
        <v>298.84000000000003</v>
      </c>
      <c r="O6" s="53">
        <f t="shared" si="0"/>
        <v>466.99</v>
      </c>
      <c r="P6" s="19">
        <v>68.91</v>
      </c>
      <c r="Q6" s="20">
        <v>59.56</v>
      </c>
      <c r="R6" s="15">
        <f t="shared" si="1"/>
        <v>128.47</v>
      </c>
      <c r="S6" s="21">
        <v>107.1</v>
      </c>
      <c r="T6" s="22">
        <f t="shared" si="2"/>
        <v>160.64999999999998</v>
      </c>
      <c r="U6" s="43">
        <f t="shared" si="5"/>
        <v>756.11</v>
      </c>
      <c r="V6" s="54">
        <v>40</v>
      </c>
      <c r="W6" s="55">
        <v>86.63</v>
      </c>
      <c r="X6" s="23">
        <f t="shared" si="3"/>
        <v>129.945</v>
      </c>
      <c r="Y6" s="44">
        <f>U6+V6+X6</f>
        <v>926.0550000000001</v>
      </c>
    </row>
    <row r="7" spans="1:25" ht="12.75">
      <c r="A7" s="61" t="s">
        <v>51</v>
      </c>
      <c r="B7" s="11" t="s">
        <v>52</v>
      </c>
      <c r="C7" s="40" t="s">
        <v>33</v>
      </c>
      <c r="D7" s="40">
        <v>1971</v>
      </c>
      <c r="E7" s="11" t="s">
        <v>44</v>
      </c>
      <c r="F7" s="12">
        <v>90</v>
      </c>
      <c r="G7" s="13">
        <v>58.02</v>
      </c>
      <c r="H7" s="14">
        <v>54.11</v>
      </c>
      <c r="I7" s="15">
        <f t="shared" si="4"/>
        <v>112.13</v>
      </c>
      <c r="J7" s="12">
        <v>94</v>
      </c>
      <c r="K7" s="16">
        <v>75</v>
      </c>
      <c r="L7" s="17">
        <v>68.7</v>
      </c>
      <c r="M7" s="18">
        <f>L7*1.5</f>
        <v>103.05000000000001</v>
      </c>
      <c r="N7" s="25">
        <f>J7+K7+M7</f>
        <v>272.05</v>
      </c>
      <c r="O7" s="53">
        <f t="shared" si="0"/>
        <v>474.18</v>
      </c>
      <c r="P7" s="19">
        <v>75.61</v>
      </c>
      <c r="Q7" s="20">
        <v>73.56</v>
      </c>
      <c r="R7" s="15">
        <f t="shared" si="1"/>
        <v>149.17000000000002</v>
      </c>
      <c r="S7" s="21">
        <v>100.47</v>
      </c>
      <c r="T7" s="22">
        <f t="shared" si="2"/>
        <v>150.70499999999998</v>
      </c>
      <c r="U7" s="43">
        <f t="shared" si="5"/>
        <v>774.0550000000001</v>
      </c>
      <c r="V7" s="54">
        <v>65</v>
      </c>
      <c r="W7" s="55">
        <v>93.06</v>
      </c>
      <c r="X7" s="23">
        <f t="shared" si="3"/>
        <v>139.59</v>
      </c>
      <c r="Y7" s="44">
        <f>U7+V7+X7</f>
        <v>978.6450000000001</v>
      </c>
    </row>
    <row r="8" spans="1:25" ht="12.75">
      <c r="A8" s="61" t="s">
        <v>60</v>
      </c>
      <c r="B8" s="11" t="s">
        <v>59</v>
      </c>
      <c r="C8" s="40" t="s">
        <v>33</v>
      </c>
      <c r="D8" s="40">
        <v>1995</v>
      </c>
      <c r="E8" s="11" t="s">
        <v>68</v>
      </c>
      <c r="F8" s="12">
        <v>100</v>
      </c>
      <c r="G8" s="13">
        <v>53.46</v>
      </c>
      <c r="H8" s="14">
        <v>52.53</v>
      </c>
      <c r="I8" s="15">
        <f t="shared" si="4"/>
        <v>105.99000000000001</v>
      </c>
      <c r="J8" s="12">
        <v>98</v>
      </c>
      <c r="K8" s="16">
        <v>100</v>
      </c>
      <c r="L8" s="17">
        <v>71.69</v>
      </c>
      <c r="M8" s="18">
        <f>L8*1.5</f>
        <v>107.535</v>
      </c>
      <c r="N8" s="25">
        <f>J8+K8+M8</f>
        <v>305.53499999999997</v>
      </c>
      <c r="O8" s="53">
        <f t="shared" si="0"/>
        <v>511.525</v>
      </c>
      <c r="P8" s="19">
        <v>72.68</v>
      </c>
      <c r="Q8" s="20">
        <v>71.04</v>
      </c>
      <c r="R8" s="15">
        <f t="shared" si="1"/>
        <v>143.72000000000003</v>
      </c>
      <c r="S8" s="21">
        <v>109.06</v>
      </c>
      <c r="T8" s="22">
        <f t="shared" si="2"/>
        <v>163.59</v>
      </c>
      <c r="U8" s="43">
        <f t="shared" si="5"/>
        <v>818.835</v>
      </c>
      <c r="V8" s="54">
        <v>85</v>
      </c>
      <c r="W8" s="55">
        <v>106.63</v>
      </c>
      <c r="X8" s="23">
        <f t="shared" si="3"/>
        <v>159.945</v>
      </c>
      <c r="Y8" s="44">
        <f>U8+V8+X8</f>
        <v>1063.78</v>
      </c>
    </row>
    <row r="9" spans="1:25" ht="12.75">
      <c r="A9" s="61" t="s">
        <v>61</v>
      </c>
      <c r="B9" s="11" t="s">
        <v>62</v>
      </c>
      <c r="C9" s="26" t="s">
        <v>33</v>
      </c>
      <c r="D9" s="26">
        <v>1972</v>
      </c>
      <c r="E9" s="11" t="s">
        <v>69</v>
      </c>
      <c r="F9" s="12">
        <v>100</v>
      </c>
      <c r="G9" s="13">
        <v>60.84</v>
      </c>
      <c r="H9" s="14">
        <v>56.71</v>
      </c>
      <c r="I9" s="15">
        <f t="shared" si="4"/>
        <v>117.55000000000001</v>
      </c>
      <c r="J9" s="12">
        <v>94</v>
      </c>
      <c r="K9" s="16">
        <v>100</v>
      </c>
      <c r="L9" s="17">
        <v>75.37</v>
      </c>
      <c r="M9" s="18">
        <f>L9*1.5</f>
        <v>113.055</v>
      </c>
      <c r="N9" s="25">
        <f>J9+K9+M9</f>
        <v>307.055</v>
      </c>
      <c r="O9" s="45">
        <f t="shared" si="0"/>
        <v>524.605</v>
      </c>
      <c r="P9" s="19">
        <v>74.31</v>
      </c>
      <c r="Q9" s="20">
        <v>73.13</v>
      </c>
      <c r="R9" s="15">
        <f t="shared" si="1"/>
        <v>147.44</v>
      </c>
      <c r="S9" s="21">
        <v>111.18</v>
      </c>
      <c r="T9" s="22">
        <f t="shared" si="2"/>
        <v>166.77</v>
      </c>
      <c r="U9" s="43">
        <f t="shared" si="5"/>
        <v>838.815</v>
      </c>
      <c r="V9" s="16">
        <v>65</v>
      </c>
      <c r="W9" s="21">
        <v>100.7</v>
      </c>
      <c r="X9" s="23">
        <f t="shared" si="3"/>
        <v>151.05</v>
      </c>
      <c r="Y9" s="44">
        <f>U9+V9+X9</f>
        <v>1054.865</v>
      </c>
    </row>
    <row r="10" spans="1:25" ht="12.75">
      <c r="A10" s="61" t="s">
        <v>57</v>
      </c>
      <c r="B10" s="11" t="s">
        <v>58</v>
      </c>
      <c r="C10" s="26" t="s">
        <v>33</v>
      </c>
      <c r="D10" s="40">
        <v>1959</v>
      </c>
      <c r="E10" s="24" t="s">
        <v>68</v>
      </c>
      <c r="F10" s="12">
        <v>95</v>
      </c>
      <c r="G10" s="13">
        <v>50.59</v>
      </c>
      <c r="H10" s="14">
        <v>50.28</v>
      </c>
      <c r="I10" s="15">
        <f t="shared" si="4"/>
        <v>100.87</v>
      </c>
      <c r="J10" s="12">
        <v>94</v>
      </c>
      <c r="K10" s="16">
        <v>90</v>
      </c>
      <c r="L10" s="17">
        <v>68.58</v>
      </c>
      <c r="M10" s="18">
        <f>L10*1.5</f>
        <v>102.87</v>
      </c>
      <c r="N10" s="25">
        <f>J10+K10+M10</f>
        <v>286.87</v>
      </c>
      <c r="O10" s="45">
        <f t="shared" si="0"/>
        <v>482.74</v>
      </c>
      <c r="P10" s="19">
        <v>71.52</v>
      </c>
      <c r="Q10" s="20">
        <v>69.82</v>
      </c>
      <c r="R10" s="15">
        <f>P10+Q10</f>
        <v>141.33999999999997</v>
      </c>
      <c r="S10" s="21">
        <v>96.12</v>
      </c>
      <c r="T10" s="22">
        <f t="shared" si="2"/>
        <v>144.18</v>
      </c>
      <c r="U10" s="43">
        <f t="shared" si="5"/>
        <v>768.26</v>
      </c>
      <c r="V10" s="16">
        <v>75</v>
      </c>
      <c r="W10" s="21">
        <v>98.58</v>
      </c>
      <c r="X10" s="23">
        <f t="shared" si="3"/>
        <v>147.87</v>
      </c>
      <c r="Y10" s="44">
        <f>U10+V10+X10</f>
        <v>991.13</v>
      </c>
    </row>
    <row r="11" spans="1:25" ht="12.75">
      <c r="A11" s="46"/>
      <c r="B11" s="46"/>
      <c r="C11" s="47"/>
      <c r="D11" s="47"/>
      <c r="E11" s="46"/>
      <c r="F11" s="27"/>
      <c r="G11" s="28"/>
      <c r="H11" s="29"/>
      <c r="I11" s="30"/>
      <c r="J11" s="27"/>
      <c r="K11" s="31"/>
      <c r="L11" s="48"/>
      <c r="M11" s="49"/>
      <c r="N11" s="50"/>
      <c r="O11" s="51"/>
      <c r="P11" s="34"/>
      <c r="Q11" s="35"/>
      <c r="R11" s="30"/>
      <c r="S11" s="36"/>
      <c r="T11" s="32"/>
      <c r="U11" s="33"/>
      <c r="V11" s="31"/>
      <c r="W11" s="36"/>
      <c r="X11" s="37"/>
      <c r="Y11" s="38"/>
    </row>
    <row r="12" spans="1:25" ht="12.75">
      <c r="A12" s="58" t="s">
        <v>25</v>
      </c>
      <c r="B12" s="11" t="s">
        <v>29</v>
      </c>
      <c r="C12" s="26" t="s">
        <v>34</v>
      </c>
      <c r="D12" s="26">
        <v>1998</v>
      </c>
      <c r="E12" s="11" t="s">
        <v>10</v>
      </c>
      <c r="F12" s="12">
        <v>75</v>
      </c>
      <c r="G12" s="13">
        <v>45</v>
      </c>
      <c r="H12" s="14">
        <v>43.83</v>
      </c>
      <c r="I12" s="15">
        <f>G12+H12</f>
        <v>88.83</v>
      </c>
      <c r="J12" s="12">
        <v>74</v>
      </c>
      <c r="K12" s="16">
        <v>75</v>
      </c>
      <c r="L12" s="17">
        <v>63.16</v>
      </c>
      <c r="M12" s="18">
        <f>L12*1.5</f>
        <v>94.74</v>
      </c>
      <c r="N12" s="25">
        <f>J12+K12+M12</f>
        <v>243.74</v>
      </c>
      <c r="O12" s="53">
        <f>F12+I12+J12+K12+M12</f>
        <v>407.57</v>
      </c>
      <c r="P12" s="34"/>
      <c r="Q12" s="35"/>
      <c r="R12" s="30"/>
      <c r="S12" s="36"/>
      <c r="T12" s="32"/>
      <c r="U12" s="33"/>
      <c r="V12" s="16">
        <v>70</v>
      </c>
      <c r="W12" s="21">
        <v>82.8</v>
      </c>
      <c r="X12" s="23">
        <f>W12*1.5</f>
        <v>124.19999999999999</v>
      </c>
      <c r="Y12" s="44">
        <f>O12+V12+X12</f>
        <v>601.77</v>
      </c>
    </row>
    <row r="13" spans="1:25" ht="12.75">
      <c r="A13" s="58" t="s">
        <v>30</v>
      </c>
      <c r="B13" s="11" t="s">
        <v>31</v>
      </c>
      <c r="C13" s="26" t="s">
        <v>34</v>
      </c>
      <c r="D13" s="41">
        <v>2004</v>
      </c>
      <c r="E13" s="11" t="s">
        <v>10</v>
      </c>
      <c r="F13" s="12">
        <v>65</v>
      </c>
      <c r="G13" s="13">
        <v>36.04</v>
      </c>
      <c r="H13" s="14">
        <v>34.28</v>
      </c>
      <c r="I13" s="15">
        <f>G13+H13</f>
        <v>70.32</v>
      </c>
      <c r="J13" s="12">
        <v>50</v>
      </c>
      <c r="K13" s="16">
        <v>60</v>
      </c>
      <c r="L13" s="17">
        <v>55.9</v>
      </c>
      <c r="M13" s="18">
        <f>L13*1.5</f>
        <v>83.85</v>
      </c>
      <c r="N13" s="25">
        <f>J13+K13+M13</f>
        <v>193.85</v>
      </c>
      <c r="O13" s="45">
        <f>F13+I13+J13+K13+M13</f>
        <v>329.16999999999996</v>
      </c>
      <c r="P13" s="34"/>
      <c r="Q13" s="35"/>
      <c r="R13" s="30"/>
      <c r="S13" s="36"/>
      <c r="T13" s="32"/>
      <c r="U13" s="33"/>
      <c r="V13" s="16">
        <v>25</v>
      </c>
      <c r="W13" s="21"/>
      <c r="X13" s="23">
        <f>W13*1.5</f>
        <v>0</v>
      </c>
      <c r="Y13" s="44">
        <f>O13+V13+X13</f>
        <v>354.16999999999996</v>
      </c>
    </row>
    <row r="14" spans="1:25" ht="12.75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90"/>
    </row>
    <row r="15" spans="1:25" ht="12.75">
      <c r="A15" s="52" t="s">
        <v>26</v>
      </c>
      <c r="B15" s="11" t="s">
        <v>27</v>
      </c>
      <c r="C15" s="26" t="s">
        <v>21</v>
      </c>
      <c r="D15" s="40">
        <v>1963</v>
      </c>
      <c r="E15" s="11" t="s">
        <v>54</v>
      </c>
      <c r="F15" s="12">
        <v>85</v>
      </c>
      <c r="G15" s="13">
        <v>48.15</v>
      </c>
      <c r="H15" s="14">
        <v>47.48</v>
      </c>
      <c r="I15" s="15">
        <f>G15+H15</f>
        <v>95.63</v>
      </c>
      <c r="J15" s="12">
        <v>84</v>
      </c>
      <c r="K15" s="16">
        <v>75</v>
      </c>
      <c r="L15" s="17">
        <v>70.33</v>
      </c>
      <c r="M15" s="22">
        <f>L15*1.5</f>
        <v>105.495</v>
      </c>
      <c r="N15" s="25">
        <f aca="true" t="shared" si="6" ref="N15:N20">J15+K15+M15</f>
        <v>264.495</v>
      </c>
      <c r="O15" s="45">
        <f aca="true" t="shared" si="7" ref="O15:O20">F15+I15+J15+K15+M15</f>
        <v>445.125</v>
      </c>
      <c r="P15" s="19">
        <v>59.26</v>
      </c>
      <c r="Q15" s="20">
        <v>59.05</v>
      </c>
      <c r="R15" s="15">
        <f>P15+Q15</f>
        <v>118.31</v>
      </c>
      <c r="S15" s="21">
        <v>94.21</v>
      </c>
      <c r="T15" s="22">
        <f>S15*1.5</f>
        <v>141.315</v>
      </c>
      <c r="U15" s="43">
        <f>O15+R15+T15</f>
        <v>704.75</v>
      </c>
      <c r="V15" s="16">
        <v>50</v>
      </c>
      <c r="W15" s="21">
        <v>87.55</v>
      </c>
      <c r="X15" s="23">
        <f>W15*1.5</f>
        <v>131.325</v>
      </c>
      <c r="Y15" s="44">
        <f>U15+V15+X15</f>
        <v>886.075</v>
      </c>
    </row>
    <row r="16" spans="1:25" ht="12.75">
      <c r="A16" s="52" t="s">
        <v>39</v>
      </c>
      <c r="B16" s="11" t="s">
        <v>40</v>
      </c>
      <c r="C16" s="26" t="s">
        <v>21</v>
      </c>
      <c r="D16" s="26">
        <v>1959</v>
      </c>
      <c r="E16" s="11" t="s">
        <v>54</v>
      </c>
      <c r="F16" s="12">
        <v>90</v>
      </c>
      <c r="G16" s="13">
        <v>50.12</v>
      </c>
      <c r="H16" s="14">
        <v>49.87</v>
      </c>
      <c r="I16" s="15">
        <f aca="true" t="shared" si="8" ref="I16:I21">G16+H16</f>
        <v>99.99</v>
      </c>
      <c r="J16" s="12">
        <v>82</v>
      </c>
      <c r="K16" s="16">
        <v>85</v>
      </c>
      <c r="L16" s="17">
        <v>71.3</v>
      </c>
      <c r="M16" s="22">
        <f>L16*1.5</f>
        <v>106.94999999999999</v>
      </c>
      <c r="N16" s="25">
        <f t="shared" si="6"/>
        <v>273.95</v>
      </c>
      <c r="O16" s="45">
        <f t="shared" si="7"/>
        <v>463.94</v>
      </c>
      <c r="P16" s="19">
        <v>68.04</v>
      </c>
      <c r="Q16" s="20">
        <v>65.52</v>
      </c>
      <c r="R16" s="15">
        <f>P16+Q16</f>
        <v>133.56</v>
      </c>
      <c r="S16" s="21">
        <v>99.88</v>
      </c>
      <c r="T16" s="22">
        <f>S16*1.5</f>
        <v>149.82</v>
      </c>
      <c r="U16" s="43">
        <f>O16+R16+T16</f>
        <v>747.3199999999999</v>
      </c>
      <c r="V16" s="16">
        <v>55</v>
      </c>
      <c r="W16" s="21">
        <v>98.32</v>
      </c>
      <c r="X16" s="23">
        <f aca="true" t="shared" si="9" ref="X16:X21">W16*1.5</f>
        <v>147.48</v>
      </c>
      <c r="Y16" s="44">
        <f>U16+V16+X16</f>
        <v>949.8</v>
      </c>
    </row>
    <row r="17" spans="1:25" ht="12.75">
      <c r="A17" s="52" t="s">
        <v>70</v>
      </c>
      <c r="B17" s="11" t="s">
        <v>41</v>
      </c>
      <c r="C17" s="26" t="s">
        <v>53</v>
      </c>
      <c r="D17" s="39">
        <v>1950</v>
      </c>
      <c r="E17" s="11" t="s">
        <v>54</v>
      </c>
      <c r="F17" s="12">
        <v>85</v>
      </c>
      <c r="G17" s="13">
        <v>44.76</v>
      </c>
      <c r="H17" s="14">
        <v>44.43</v>
      </c>
      <c r="I17" s="15">
        <f t="shared" si="8"/>
        <v>89.19</v>
      </c>
      <c r="J17" s="12">
        <v>92</v>
      </c>
      <c r="K17" s="16">
        <v>85</v>
      </c>
      <c r="L17" s="17">
        <v>63.61</v>
      </c>
      <c r="M17" s="22">
        <f>L17*1.5</f>
        <v>95.41499999999999</v>
      </c>
      <c r="N17" s="25">
        <f>J17+K17+M17</f>
        <v>272.41499999999996</v>
      </c>
      <c r="O17" s="45">
        <f>F17+I17+J17+K17+M17</f>
        <v>446.605</v>
      </c>
      <c r="P17" s="19">
        <v>58.5</v>
      </c>
      <c r="Q17" s="20">
        <v>57.92</v>
      </c>
      <c r="R17" s="15">
        <f>P17+Q17</f>
        <v>116.42</v>
      </c>
      <c r="S17" s="21">
        <v>100.1</v>
      </c>
      <c r="T17" s="22">
        <f>S17*1.5</f>
        <v>150.14999999999998</v>
      </c>
      <c r="U17" s="43">
        <f>O17+R17+T17</f>
        <v>713.175</v>
      </c>
      <c r="V17" s="16">
        <v>85</v>
      </c>
      <c r="W17" s="21">
        <v>91.99</v>
      </c>
      <c r="X17" s="23">
        <f t="shared" si="9"/>
        <v>137.98499999999999</v>
      </c>
      <c r="Y17" s="44">
        <f>U17+V17+X17</f>
        <v>936.16</v>
      </c>
    </row>
    <row r="18" spans="1:25" ht="12.75">
      <c r="A18" s="52" t="s">
        <v>47</v>
      </c>
      <c r="B18" s="11" t="s">
        <v>48</v>
      </c>
      <c r="C18" s="26" t="s">
        <v>55</v>
      </c>
      <c r="D18" s="39"/>
      <c r="E18" s="11" t="s">
        <v>56</v>
      </c>
      <c r="F18" s="12">
        <v>70</v>
      </c>
      <c r="G18" s="13">
        <v>48.68</v>
      </c>
      <c r="H18" s="14">
        <v>47.28</v>
      </c>
      <c r="I18" s="15">
        <f t="shared" si="8"/>
        <v>95.96000000000001</v>
      </c>
      <c r="J18" s="12">
        <v>84</v>
      </c>
      <c r="K18" s="16">
        <v>85</v>
      </c>
      <c r="L18" s="17">
        <v>63.05</v>
      </c>
      <c r="M18" s="22">
        <f>L18*1.5</f>
        <v>94.57499999999999</v>
      </c>
      <c r="N18" s="25">
        <f t="shared" si="6"/>
        <v>263.575</v>
      </c>
      <c r="O18" s="45">
        <f t="shared" si="7"/>
        <v>429.535</v>
      </c>
      <c r="P18" s="19">
        <v>63.75</v>
      </c>
      <c r="Q18" s="20">
        <v>63.31</v>
      </c>
      <c r="R18" s="15">
        <f>P18+Q18</f>
        <v>127.06</v>
      </c>
      <c r="S18" s="21">
        <v>0</v>
      </c>
      <c r="T18" s="22">
        <f>S18*1.5</f>
        <v>0</v>
      </c>
      <c r="U18" s="43">
        <f>O18+R18+T18</f>
        <v>556.595</v>
      </c>
      <c r="V18" s="16">
        <v>60</v>
      </c>
      <c r="W18" s="21">
        <v>84.74</v>
      </c>
      <c r="X18" s="23">
        <f t="shared" si="9"/>
        <v>127.10999999999999</v>
      </c>
      <c r="Y18" s="44">
        <f>U18+V18+X18</f>
        <v>743.705</v>
      </c>
    </row>
    <row r="19" spans="1:25" ht="12.75">
      <c r="A19" s="52" t="s">
        <v>49</v>
      </c>
      <c r="B19" s="11" t="s">
        <v>50</v>
      </c>
      <c r="C19" s="26" t="s">
        <v>55</v>
      </c>
      <c r="D19" s="40"/>
      <c r="E19" s="24" t="s">
        <v>56</v>
      </c>
      <c r="F19" s="12">
        <v>80</v>
      </c>
      <c r="G19" s="13">
        <v>38.49</v>
      </c>
      <c r="H19" s="14">
        <v>37.36</v>
      </c>
      <c r="I19" s="15">
        <f t="shared" si="8"/>
        <v>75.85</v>
      </c>
      <c r="J19" s="12">
        <v>76</v>
      </c>
      <c r="K19" s="16">
        <v>75</v>
      </c>
      <c r="L19" s="17">
        <v>62.97</v>
      </c>
      <c r="M19" s="22">
        <f>L19*1.5</f>
        <v>94.455</v>
      </c>
      <c r="N19" s="25">
        <f>J19+K19+M19</f>
        <v>245.45499999999998</v>
      </c>
      <c r="O19" s="45">
        <f>F19+I19+J19+K19+M19</f>
        <v>401.305</v>
      </c>
      <c r="P19" s="19">
        <v>54.58</v>
      </c>
      <c r="Q19" s="20">
        <v>52.13</v>
      </c>
      <c r="R19" s="15">
        <f>P19+Q19</f>
        <v>106.71000000000001</v>
      </c>
      <c r="S19" s="21">
        <v>90.85</v>
      </c>
      <c r="T19" s="22">
        <f>S19*1.5</f>
        <v>136.27499999999998</v>
      </c>
      <c r="U19" s="43">
        <f>O19+R19+T19</f>
        <v>644.29</v>
      </c>
      <c r="V19" s="16">
        <v>55</v>
      </c>
      <c r="W19" s="21">
        <v>81.36</v>
      </c>
      <c r="X19" s="23">
        <f t="shared" si="9"/>
        <v>122.03999999999999</v>
      </c>
      <c r="Y19" s="44">
        <f>U19+V19+X19</f>
        <v>821.3299999999999</v>
      </c>
    </row>
    <row r="20" spans="1:25" ht="12.75">
      <c r="A20" s="52" t="s">
        <v>35</v>
      </c>
      <c r="B20" s="11" t="s">
        <v>38</v>
      </c>
      <c r="C20" s="26" t="s">
        <v>21</v>
      </c>
      <c r="D20" s="40">
        <v>1945</v>
      </c>
      <c r="E20" s="56" t="s">
        <v>64</v>
      </c>
      <c r="F20" s="12">
        <v>65</v>
      </c>
      <c r="G20" s="13">
        <v>43.41</v>
      </c>
      <c r="H20" s="14">
        <v>43.25</v>
      </c>
      <c r="I20" s="15">
        <f t="shared" si="8"/>
        <v>86.66</v>
      </c>
      <c r="J20" s="12">
        <v>78</v>
      </c>
      <c r="K20" s="16">
        <v>70</v>
      </c>
      <c r="L20" s="17">
        <v>57.57</v>
      </c>
      <c r="M20" s="22">
        <f>L20*1.5</f>
        <v>86.355</v>
      </c>
      <c r="N20" s="25">
        <f t="shared" si="6"/>
        <v>234.35500000000002</v>
      </c>
      <c r="O20" s="45">
        <f t="shared" si="7"/>
        <v>386.015</v>
      </c>
      <c r="P20" s="19">
        <v>48.14</v>
      </c>
      <c r="Q20" s="20">
        <v>45.22</v>
      </c>
      <c r="R20" s="15">
        <f>P20+Q20</f>
        <v>93.36</v>
      </c>
      <c r="S20" s="21">
        <v>74.51</v>
      </c>
      <c r="T20" s="22">
        <f>S20*1.5</f>
        <v>111.76500000000001</v>
      </c>
      <c r="U20" s="43">
        <f>O20+R20+T20</f>
        <v>591.14</v>
      </c>
      <c r="V20" s="16">
        <v>25</v>
      </c>
      <c r="W20" s="21">
        <v>61.7</v>
      </c>
      <c r="X20" s="23">
        <f t="shared" si="9"/>
        <v>92.55000000000001</v>
      </c>
      <c r="Y20" s="44">
        <f>U20+V20+X20</f>
        <v>708.69</v>
      </c>
    </row>
    <row r="21" spans="1:25" ht="12.75">
      <c r="A21" s="52" t="s">
        <v>63</v>
      </c>
      <c r="B21" s="11" t="s">
        <v>67</v>
      </c>
      <c r="C21" s="26" t="s">
        <v>21</v>
      </c>
      <c r="D21" s="40">
        <v>1962</v>
      </c>
      <c r="E21" s="11" t="s">
        <v>10</v>
      </c>
      <c r="F21" s="12">
        <v>30</v>
      </c>
      <c r="G21" s="13">
        <v>40.91</v>
      </c>
      <c r="H21" s="14">
        <v>36.77</v>
      </c>
      <c r="I21" s="15">
        <f t="shared" si="8"/>
        <v>77.68</v>
      </c>
      <c r="J21" s="12">
        <v>80</v>
      </c>
      <c r="K21" s="16">
        <v>60</v>
      </c>
      <c r="L21" s="17">
        <v>54.04</v>
      </c>
      <c r="M21" s="22">
        <f>L21*1.5</f>
        <v>81.06</v>
      </c>
      <c r="N21" s="25">
        <f>J21+K21+M21</f>
        <v>221.06</v>
      </c>
      <c r="O21" s="45">
        <f>F21+I21+J21+K21+M21</f>
        <v>328.74</v>
      </c>
      <c r="P21" s="19">
        <v>0</v>
      </c>
      <c r="Q21" s="20">
        <v>0</v>
      </c>
      <c r="R21" s="15">
        <f>P21+Q21</f>
        <v>0</v>
      </c>
      <c r="S21" s="21">
        <v>0</v>
      </c>
      <c r="T21" s="22">
        <f>S21*1.5</f>
        <v>0</v>
      </c>
      <c r="U21" s="43">
        <f>O21+R21+T21</f>
        <v>328.74</v>
      </c>
      <c r="V21" s="16">
        <v>0</v>
      </c>
      <c r="W21" s="21">
        <v>0</v>
      </c>
      <c r="X21" s="23">
        <f t="shared" si="9"/>
        <v>0</v>
      </c>
      <c r="Y21" s="44">
        <f>U21+V21+X21</f>
        <v>328.74</v>
      </c>
    </row>
    <row r="22" spans="1:25" ht="12.75">
      <c r="A22" s="59"/>
      <c r="B22" s="60"/>
      <c r="C22" s="26"/>
      <c r="D22" s="26"/>
      <c r="E22" s="11"/>
      <c r="F22" s="12"/>
      <c r="G22" s="13"/>
      <c r="H22" s="14"/>
      <c r="I22" s="15"/>
      <c r="J22" s="12"/>
      <c r="K22" s="16"/>
      <c r="L22" s="17"/>
      <c r="M22" s="22"/>
      <c r="N22" s="25"/>
      <c r="O22" s="45"/>
      <c r="P22" s="19"/>
      <c r="Q22" s="20"/>
      <c r="R22" s="15"/>
      <c r="S22" s="21"/>
      <c r="T22" s="22"/>
      <c r="U22" s="43"/>
      <c r="V22" s="16"/>
      <c r="W22" s="21"/>
      <c r="X22" s="23"/>
      <c r="Y22" s="44"/>
    </row>
    <row r="23" spans="1:25" ht="12.7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81"/>
      <c r="X23" s="81"/>
      <c r="Y23" s="82"/>
    </row>
    <row r="24" spans="3:27" ht="12.75">
      <c r="C24"/>
      <c r="D24"/>
      <c r="AA24"/>
    </row>
    <row r="25" spans="3:27" ht="12.75">
      <c r="C25"/>
      <c r="D25"/>
      <c r="I25" t="s">
        <v>71</v>
      </c>
      <c r="AA25"/>
    </row>
    <row r="26" spans="3:27" ht="12.75">
      <c r="C26"/>
      <c r="D26"/>
      <c r="AA26"/>
    </row>
    <row r="27" spans="3:27" ht="12.75">
      <c r="C27"/>
      <c r="D27"/>
      <c r="AA27"/>
    </row>
    <row r="28" spans="3:27" ht="12.75">
      <c r="C28"/>
      <c r="D28"/>
      <c r="AA28"/>
    </row>
    <row r="29" spans="3:27" ht="12.75">
      <c r="C29"/>
      <c r="D29"/>
      <c r="AA29"/>
    </row>
    <row r="30" spans="3:27" ht="12.75">
      <c r="C30"/>
      <c r="D30"/>
      <c r="AA30"/>
    </row>
    <row r="31" spans="3:27" ht="12.75">
      <c r="C31"/>
      <c r="D31"/>
      <c r="AA31"/>
    </row>
    <row r="32" spans="3:27" ht="12.75">
      <c r="C32"/>
      <c r="D32"/>
      <c r="AA32"/>
    </row>
    <row r="33" spans="3:27" ht="12.75">
      <c r="C33"/>
      <c r="D33"/>
      <c r="AA33"/>
    </row>
    <row r="34" spans="3:27" ht="12.75">
      <c r="C34"/>
      <c r="D34"/>
      <c r="AA34"/>
    </row>
    <row r="35" spans="3:27" ht="12.75">
      <c r="C35"/>
      <c r="D35"/>
      <c r="AA35"/>
    </row>
    <row r="36" spans="3:27" ht="12.75">
      <c r="C36"/>
      <c r="D36"/>
      <c r="AA36"/>
    </row>
    <row r="37" spans="3:27" ht="12.75">
      <c r="C37"/>
      <c r="D37"/>
      <c r="AA37"/>
    </row>
    <row r="38" spans="3:27" ht="12.75">
      <c r="C38"/>
      <c r="D38"/>
      <c r="AA38"/>
    </row>
    <row r="39" spans="3:27" ht="12.75">
      <c r="C39"/>
      <c r="D39"/>
      <c r="AA39"/>
    </row>
    <row r="40" spans="3:27" ht="12.75">
      <c r="C40"/>
      <c r="D40"/>
      <c r="AA40"/>
    </row>
    <row r="41" spans="3:27" ht="12.75">
      <c r="C41"/>
      <c r="D41"/>
      <c r="AA41"/>
    </row>
    <row r="42" spans="3:27" ht="12.75">
      <c r="C42"/>
      <c r="D42"/>
      <c r="AA42"/>
    </row>
    <row r="43" spans="3:27" ht="12.75">
      <c r="C43"/>
      <c r="D43"/>
      <c r="AA43"/>
    </row>
    <row r="44" spans="3:27" ht="12.75">
      <c r="C44"/>
      <c r="D44"/>
      <c r="AA44"/>
    </row>
    <row r="45" spans="3:27" ht="12.75">
      <c r="C45"/>
      <c r="D45"/>
      <c r="AA45"/>
    </row>
    <row r="46" spans="3:27" ht="12.75">
      <c r="C46"/>
      <c r="D46"/>
      <c r="AA46"/>
    </row>
    <row r="47" spans="3:27" ht="12.75">
      <c r="C47"/>
      <c r="D47"/>
      <c r="AA47"/>
    </row>
    <row r="48" spans="3:27" ht="12.75">
      <c r="C48"/>
      <c r="D48"/>
      <c r="AA48"/>
    </row>
    <row r="49" spans="3:27" ht="12.75">
      <c r="C49"/>
      <c r="D49"/>
      <c r="AA49"/>
    </row>
    <row r="50" spans="3:27" ht="12.75">
      <c r="C50"/>
      <c r="D50"/>
      <c r="AA50"/>
    </row>
    <row r="51" spans="3:27" ht="12.75">
      <c r="C51"/>
      <c r="D51"/>
      <c r="AA51"/>
    </row>
    <row r="52" spans="3:27" ht="12.75">
      <c r="C52"/>
      <c r="D52"/>
      <c r="AA52"/>
    </row>
    <row r="53" spans="3:27" ht="12.75">
      <c r="C53"/>
      <c r="D53"/>
      <c r="AA53"/>
    </row>
    <row r="54" spans="3:27" ht="12.75">
      <c r="C54"/>
      <c r="D54"/>
      <c r="AA54"/>
    </row>
    <row r="55" spans="3:27" ht="12.75">
      <c r="C55"/>
      <c r="D55"/>
      <c r="AA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</sheetData>
  <sheetProtection/>
  <mergeCells count="20">
    <mergeCell ref="A23:Y23"/>
    <mergeCell ref="Y1:Y2"/>
    <mergeCell ref="S1:T1"/>
    <mergeCell ref="W1:X1"/>
    <mergeCell ref="K1:K2"/>
    <mergeCell ref="O1:O2"/>
    <mergeCell ref="A14:Y14"/>
    <mergeCell ref="J1:J2"/>
    <mergeCell ref="V1:V2"/>
    <mergeCell ref="U1:U2"/>
    <mergeCell ref="G1:I1"/>
    <mergeCell ref="P1:R1"/>
    <mergeCell ref="B1:B2"/>
    <mergeCell ref="N1:N2"/>
    <mergeCell ref="A1:A2"/>
    <mergeCell ref="C1:C2"/>
    <mergeCell ref="E1:E2"/>
    <mergeCell ref="F1:F2"/>
    <mergeCell ref="D1:D2"/>
    <mergeCell ref="L1:M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1" r:id="rId1"/>
  <headerFooter alignWithMargins="0">
    <oddHeader>&amp;C1. LM SH mit WM Quali am 22.04.2023 in Kellinghusen</oddHeader>
    <oddFooter>&amp;CSeite &amp;P</oddFooter>
  </headerFooter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Bundeswehr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Maire-Hensge</dc:creator>
  <cp:keywords/>
  <dc:description/>
  <cp:lastModifiedBy>Michael Harter</cp:lastModifiedBy>
  <cp:lastPrinted>2023-04-20T16:15:46Z</cp:lastPrinted>
  <dcterms:created xsi:type="dcterms:W3CDTF">1997-01-10T13:46:39Z</dcterms:created>
  <dcterms:modified xsi:type="dcterms:W3CDTF">2023-04-23T15:57:40Z</dcterms:modified>
  <cp:category/>
  <cp:version/>
  <cp:contentType/>
  <cp:contentStatus/>
</cp:coreProperties>
</file>