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Seite2" sheetId="1" r:id="rId1"/>
    <sheet name="Seite1u.3" sheetId="2" r:id="rId2"/>
  </sheets>
  <definedNames/>
  <calcPr fullCalcOnLoad="1"/>
</workbook>
</file>

<file path=xl/sharedStrings.xml><?xml version="1.0" encoding="utf-8"?>
<sst xmlns="http://schemas.openxmlformats.org/spreadsheetml/2006/main" count="305" uniqueCount="116">
  <si>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</si>
  <si>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</si>
  <si>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</si>
  <si>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</si>
  <si>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</si>
  <si>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</si>
  <si>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</si>
  <si>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</si>
  <si>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</si>
  <si>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</si>
  <si>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</si>
  <si>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</si>
  <si>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Fliege Weit Zeihand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</si>
  <si>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</si>
  <si>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</si>
  <si>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</si>
  <si>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</si>
  <si>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</si>
  <si>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</si>
  <si>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</si>
  <si>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</si>
  <si>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</si>
  <si>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</si>
  <si>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</si>
  <si>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</si>
  <si>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</si>
  <si>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</si>
  <si>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</si>
  <si>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>Ergebnisliste Herbstturnier am 14. Oktober 2001 in Berlin, Sportplatz Scharnweberstraße</t>
  </si>
  <si>
    <t>Schuffenhauer</t>
  </si>
  <si>
    <t>Katharina</t>
  </si>
  <si>
    <t>SC Borussia 1920 Friedrichsf.</t>
  </si>
  <si>
    <t>LD</t>
  </si>
  <si>
    <t>Hänler</t>
  </si>
  <si>
    <t>Anke</t>
  </si>
  <si>
    <t>Rostock</t>
  </si>
  <si>
    <t>Eberhardt</t>
  </si>
  <si>
    <t>Andrea</t>
  </si>
  <si>
    <t>ASV Petri Heil Gützkow</t>
  </si>
  <si>
    <t>Scheider</t>
  </si>
  <si>
    <t>Carola</t>
  </si>
  <si>
    <t>Wolgast</t>
  </si>
  <si>
    <t>Wagner</t>
  </si>
  <si>
    <t>Frank</t>
  </si>
  <si>
    <t>LV Berlin - Brandenburg</t>
  </si>
  <si>
    <t>LM</t>
  </si>
  <si>
    <t>Oelke</t>
  </si>
  <si>
    <t>Heinz</t>
  </si>
  <si>
    <t>S</t>
  </si>
  <si>
    <t>Bartelt</t>
  </si>
  <si>
    <t>Wolfgang</t>
  </si>
  <si>
    <t xml:space="preserve">SAV Süd </t>
  </si>
  <si>
    <t>Goddäus</t>
  </si>
  <si>
    <t>Erich</t>
  </si>
  <si>
    <t>Daniel</t>
  </si>
  <si>
    <t>A</t>
  </si>
  <si>
    <t>Fischer</t>
  </si>
  <si>
    <t>Manfred</t>
  </si>
  <si>
    <t>B</t>
  </si>
  <si>
    <t>Meyerhoff</t>
  </si>
  <si>
    <t>Michael</t>
  </si>
  <si>
    <t>AV Petri Heil Berlin</t>
  </si>
  <si>
    <t>Peter</t>
  </si>
  <si>
    <t>AJM</t>
  </si>
  <si>
    <t>Weigel</t>
  </si>
  <si>
    <t>Thoma</t>
  </si>
  <si>
    <t>Krause</t>
  </si>
  <si>
    <t xml:space="preserve">Andre </t>
  </si>
  <si>
    <t>Güstrower Anglerverein 1923</t>
  </si>
  <si>
    <t>Borkenhagen</t>
  </si>
  <si>
    <t>Döhring</t>
  </si>
  <si>
    <t>Alexander</t>
  </si>
  <si>
    <t>BJM</t>
  </si>
  <si>
    <t>Scheidhauer</t>
  </si>
  <si>
    <t>Matti</t>
  </si>
  <si>
    <t>Castingclub Peitz</t>
  </si>
  <si>
    <t>Pfeiffer</t>
  </si>
  <si>
    <t>Fabian</t>
  </si>
  <si>
    <t>Heinrichs</t>
  </si>
  <si>
    <t>Christian</t>
  </si>
  <si>
    <t>Schwabe</t>
  </si>
  <si>
    <t>Christin</t>
  </si>
  <si>
    <t>CJW</t>
  </si>
  <si>
    <t>Dana</t>
  </si>
  <si>
    <t>Gath</t>
  </si>
  <si>
    <t>Benjamin</t>
  </si>
  <si>
    <t>CJM</t>
  </si>
  <si>
    <t>Joachim</t>
  </si>
  <si>
    <t xml:space="preserve">Eric </t>
  </si>
  <si>
    <t>Kutscher</t>
  </si>
  <si>
    <t>Denis</t>
  </si>
  <si>
    <t>Demin</t>
  </si>
  <si>
    <t>Shenia</t>
  </si>
  <si>
    <t>DJM</t>
  </si>
  <si>
    <t>Kopyciok</t>
  </si>
  <si>
    <t>Cindy</t>
  </si>
  <si>
    <t>DJW</t>
  </si>
  <si>
    <t>Blatt 3</t>
  </si>
  <si>
    <t>Forst</t>
  </si>
  <si>
    <t>Maximilian</t>
  </si>
  <si>
    <t>Anfänger:</t>
  </si>
  <si>
    <t>Melzer</t>
  </si>
  <si>
    <t>Spörk</t>
  </si>
  <si>
    <t>Manuel</t>
  </si>
  <si>
    <t>Inserra</t>
  </si>
  <si>
    <t>Ricardo</t>
  </si>
  <si>
    <t>Beyer</t>
  </si>
  <si>
    <t>Marcel</t>
  </si>
  <si>
    <t>Kaschubowski</t>
  </si>
  <si>
    <t>Mike</t>
  </si>
  <si>
    <t>Voelke</t>
  </si>
  <si>
    <t>Rico</t>
  </si>
  <si>
    <t>Pusch</t>
  </si>
  <si>
    <t>Mampe</t>
  </si>
  <si>
    <t>Nico</t>
  </si>
  <si>
    <t>Berliner Campingclub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</si>
</sst>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 Narrow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4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/>
      <protection/>
    </xf>
    <xf numFmtId="168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5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11.57421875" style="5" customWidth="1"/>
    <col min="2" max="2" width="8.421875" style="5" customWidth="1"/>
    <col min="3" max="3" width="20.57421875" style="5" customWidth="1"/>
    <col min="4" max="4" width="7.57421875" style="6" customWidth="1"/>
    <col min="5" max="5" width="10.00390625" style="1" customWidth="1"/>
    <col min="6" max="6" width="10.00390625" style="3" customWidth="1"/>
    <col min="7" max="7" width="10.00390625" style="2" customWidth="1"/>
    <col min="8" max="8" width="10.00390625" style="3" customWidth="1"/>
    <col min="9" max="9" width="7.421875" style="9" customWidth="1"/>
    <col min="10" max="10" width="6.7109375" style="9" customWidth="1"/>
    <col min="11" max="11" width="10.00390625" style="3" customWidth="1"/>
    <col min="12" max="13" width="10.00390625" style="4" customWidth="1"/>
    <col min="14" max="16384" width="10.00390625" style="5" customWidth="1"/>
  </cols>
  <sheetData>
    <row r="1" spans="1:13" ht="15.75">
      <c r="A1" s="20" t="s">
        <v>28</v>
      </c>
      <c r="B1" s="20"/>
      <c r="C1" s="20"/>
      <c r="D1" s="20"/>
      <c r="E1" s="20"/>
      <c r="F1" s="20"/>
      <c r="G1" s="20"/>
      <c r="H1" s="20"/>
      <c r="M1" s="10" t="s">
        <v>1</v>
      </c>
    </row>
    <row r="3" spans="1:126" s="8" customFormat="1" ht="12.75">
      <c r="A3" s="8" t="s">
        <v>2</v>
      </c>
      <c r="B3" s="8" t="s">
        <v>3</v>
      </c>
      <c r="C3" s="8" t="s">
        <v>4</v>
      </c>
      <c r="D3" s="7" t="s">
        <v>5</v>
      </c>
      <c r="E3" s="13" t="s">
        <v>6</v>
      </c>
      <c r="F3" s="12" t="s">
        <v>7</v>
      </c>
      <c r="G3" s="16"/>
      <c r="H3" s="12"/>
      <c r="I3" s="14" t="s">
        <v>8</v>
      </c>
      <c r="J3" s="14" t="s">
        <v>8</v>
      </c>
      <c r="K3" s="12" t="s">
        <v>9</v>
      </c>
      <c r="L3" s="11"/>
      <c r="M3" s="11" t="s">
        <v>10</v>
      </c>
      <c r="N3" s="8" t="s">
        <v>11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s="8" customFormat="1" ht="12.75">
      <c r="A4" s="19" t="s">
        <v>100</v>
      </c>
      <c r="B4" s="8" t="s">
        <v>26</v>
      </c>
      <c r="C4" s="8" t="s">
        <v>26</v>
      </c>
      <c r="D4" s="7" t="s">
        <v>26</v>
      </c>
      <c r="E4" s="13"/>
      <c r="F4" s="17" t="s">
        <v>18</v>
      </c>
      <c r="G4" s="18" t="s">
        <v>19</v>
      </c>
      <c r="H4" s="17" t="s">
        <v>20</v>
      </c>
      <c r="I4" s="14" t="s">
        <v>21</v>
      </c>
      <c r="J4" s="14" t="s">
        <v>22</v>
      </c>
      <c r="K4" s="17" t="s">
        <v>23</v>
      </c>
      <c r="L4" s="15" t="s">
        <v>24</v>
      </c>
      <c r="M4" s="1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s="8" customFormat="1" ht="12.75">
      <c r="A5" s="8" t="s">
        <v>98</v>
      </c>
      <c r="B5" s="8" t="s">
        <v>99</v>
      </c>
      <c r="C5" s="8" t="s">
        <v>61</v>
      </c>
      <c r="D5" s="7" t="s">
        <v>72</v>
      </c>
      <c r="E5" s="13"/>
      <c r="F5" s="12"/>
      <c r="G5" s="16"/>
      <c r="H5" s="12"/>
      <c r="I5" s="14">
        <v>20</v>
      </c>
      <c r="J5" s="14">
        <v>25</v>
      </c>
      <c r="K5" s="12">
        <v>44.79</v>
      </c>
      <c r="L5" s="11">
        <f>K5*1.5</f>
        <v>67.185</v>
      </c>
      <c r="M5" s="11">
        <f>SUM(I5,J5,L5)</f>
        <v>112.185</v>
      </c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4:126" s="8" customFormat="1" ht="12.75">
      <c r="D6" s="7"/>
      <c r="E6" s="13"/>
      <c r="F6" s="12"/>
      <c r="G6" s="16"/>
      <c r="H6" s="12"/>
      <c r="I6" s="14" t="s">
        <v>26</v>
      </c>
      <c r="J6" s="14" t="s">
        <v>26</v>
      </c>
      <c r="K6" s="12" t="s">
        <v>26</v>
      </c>
      <c r="L6" s="11" t="s">
        <v>26</v>
      </c>
      <c r="M6" s="11" t="s">
        <v>26</v>
      </c>
      <c r="N6" s="1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</row>
    <row r="7" spans="1:126" s="8" customFormat="1" ht="12.75">
      <c r="A7" s="8" t="s">
        <v>101</v>
      </c>
      <c r="B7" s="8" t="s">
        <v>79</v>
      </c>
      <c r="C7" s="8" t="s">
        <v>61</v>
      </c>
      <c r="D7" s="7" t="s">
        <v>86</v>
      </c>
      <c r="E7" s="13"/>
      <c r="G7" s="16"/>
      <c r="H7" s="12"/>
      <c r="I7" s="8">
        <v>20</v>
      </c>
      <c r="J7" s="14">
        <v>20</v>
      </c>
      <c r="K7" s="12">
        <v>24.81</v>
      </c>
      <c r="L7" s="11">
        <f aca="true" t="shared" si="0" ref="L7:L14">K7*1.5</f>
        <v>37.214999999999996</v>
      </c>
      <c r="M7" s="11">
        <f aca="true" t="shared" si="1" ref="M7:M14">SUM(I7,J7,L7)</f>
        <v>77.215</v>
      </c>
      <c r="N7" s="1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</row>
    <row r="8" spans="1:126" s="8" customFormat="1" ht="12.75">
      <c r="A8" s="8" t="s">
        <v>102</v>
      </c>
      <c r="B8" s="8" t="s">
        <v>103</v>
      </c>
      <c r="C8" s="8" t="s">
        <v>61</v>
      </c>
      <c r="D8" s="7" t="s">
        <v>86</v>
      </c>
      <c r="E8" s="13"/>
      <c r="G8" s="16"/>
      <c r="H8" s="12"/>
      <c r="I8" s="8">
        <v>4</v>
      </c>
      <c r="J8" s="14">
        <v>10</v>
      </c>
      <c r="K8" s="12">
        <v>32.82</v>
      </c>
      <c r="L8" s="11">
        <f t="shared" si="0"/>
        <v>49.230000000000004</v>
      </c>
      <c r="M8" s="11">
        <f t="shared" si="1"/>
        <v>63.230000000000004</v>
      </c>
      <c r="N8" s="1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s="8" customFormat="1" ht="12.75">
      <c r="A9" s="8" t="s">
        <v>104</v>
      </c>
      <c r="B9" s="8" t="s">
        <v>105</v>
      </c>
      <c r="C9" s="8" t="s">
        <v>61</v>
      </c>
      <c r="D9" s="7" t="s">
        <v>86</v>
      </c>
      <c r="E9" s="13"/>
      <c r="G9" s="16"/>
      <c r="H9" s="12"/>
      <c r="I9" s="14">
        <v>32</v>
      </c>
      <c r="J9" s="14">
        <v>15</v>
      </c>
      <c r="K9" s="12">
        <v>36.81</v>
      </c>
      <c r="L9" s="11">
        <f t="shared" si="0"/>
        <v>55.215</v>
      </c>
      <c r="M9" s="11">
        <f t="shared" si="1"/>
        <v>102.215</v>
      </c>
      <c r="N9" s="1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s="8" customFormat="1" ht="12.75">
      <c r="A10" s="8" t="s">
        <v>106</v>
      </c>
      <c r="B10" s="8" t="s">
        <v>107</v>
      </c>
      <c r="C10" s="8" t="s">
        <v>61</v>
      </c>
      <c r="D10" s="7" t="s">
        <v>86</v>
      </c>
      <c r="E10" s="13"/>
      <c r="G10" s="16"/>
      <c r="H10" s="12"/>
      <c r="I10" s="8">
        <v>10</v>
      </c>
      <c r="J10" s="14">
        <v>20</v>
      </c>
      <c r="K10" s="12">
        <v>34.65</v>
      </c>
      <c r="L10" s="11">
        <f t="shared" si="0"/>
        <v>51.974999999999994</v>
      </c>
      <c r="M10" s="11">
        <f t="shared" si="1"/>
        <v>81.975</v>
      </c>
      <c r="N10" s="1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s="8" customFormat="1" ht="12.75">
      <c r="A11" s="8" t="s">
        <v>108</v>
      </c>
      <c r="B11" s="8" t="s">
        <v>109</v>
      </c>
      <c r="C11" s="8" t="s">
        <v>61</v>
      </c>
      <c r="D11" s="7" t="s">
        <v>86</v>
      </c>
      <c r="E11" s="13"/>
      <c r="G11" s="16"/>
      <c r="H11" s="12"/>
      <c r="I11" s="8">
        <v>40</v>
      </c>
      <c r="J11" s="14">
        <v>15</v>
      </c>
      <c r="K11" s="12">
        <v>30.68</v>
      </c>
      <c r="L11" s="11">
        <f t="shared" si="0"/>
        <v>46.019999999999996</v>
      </c>
      <c r="M11" s="11">
        <f t="shared" si="1"/>
        <v>101.02</v>
      </c>
      <c r="N11" s="1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s="8" customFormat="1" ht="12.75">
      <c r="A12" s="8" t="s">
        <v>110</v>
      </c>
      <c r="B12" s="8" t="s">
        <v>111</v>
      </c>
      <c r="C12" s="8" t="s">
        <v>61</v>
      </c>
      <c r="D12" s="7" t="s">
        <v>86</v>
      </c>
      <c r="E12" s="13"/>
      <c r="G12" s="16"/>
      <c r="H12" s="12"/>
      <c r="I12" s="8">
        <v>14</v>
      </c>
      <c r="J12" s="14">
        <v>5</v>
      </c>
      <c r="K12" s="12">
        <v>33.41</v>
      </c>
      <c r="L12" s="11">
        <f t="shared" si="0"/>
        <v>50.114999999999995</v>
      </c>
      <c r="M12" s="11">
        <f t="shared" si="1"/>
        <v>69.115</v>
      </c>
      <c r="N12" s="1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s="8" customFormat="1" ht="12.75">
      <c r="A13" s="8" t="s">
        <v>112</v>
      </c>
      <c r="B13" s="8" t="s">
        <v>107</v>
      </c>
      <c r="C13" s="8" t="s">
        <v>61</v>
      </c>
      <c r="D13" s="7" t="s">
        <v>86</v>
      </c>
      <c r="E13" s="13"/>
      <c r="G13" s="16"/>
      <c r="H13" s="12"/>
      <c r="I13" s="8">
        <v>6</v>
      </c>
      <c r="J13" s="14">
        <v>5</v>
      </c>
      <c r="K13" s="12">
        <v>18.85</v>
      </c>
      <c r="L13" s="11">
        <f t="shared" si="0"/>
        <v>28.275000000000002</v>
      </c>
      <c r="M13" s="11">
        <f t="shared" si="1"/>
        <v>39.275000000000006</v>
      </c>
      <c r="N13" s="1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s="8" customFormat="1" ht="12.75">
      <c r="A14" s="8" t="s">
        <v>113</v>
      </c>
      <c r="B14" s="8" t="s">
        <v>114</v>
      </c>
      <c r="C14" s="8" t="s">
        <v>115</v>
      </c>
      <c r="D14" s="7" t="s">
        <v>86</v>
      </c>
      <c r="E14" s="13"/>
      <c r="F14" s="12"/>
      <c r="G14" s="16"/>
      <c r="H14" s="12"/>
      <c r="I14" s="8">
        <v>12</v>
      </c>
      <c r="J14" s="14">
        <v>5</v>
      </c>
      <c r="K14" s="12">
        <v>24.82</v>
      </c>
      <c r="L14" s="11">
        <f t="shared" si="0"/>
        <v>37.230000000000004</v>
      </c>
      <c r="M14" s="11">
        <f t="shared" si="1"/>
        <v>54.230000000000004</v>
      </c>
      <c r="N14" s="1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4:126" s="8" customFormat="1" ht="12.75">
      <c r="D15" s="7"/>
      <c r="E15" s="13"/>
      <c r="F15" s="12"/>
      <c r="G15" s="16"/>
      <c r="H15" s="12"/>
      <c r="J15" s="14" t="s">
        <v>26</v>
      </c>
      <c r="K15" s="12"/>
      <c r="L15" s="11"/>
      <c r="M15" s="11"/>
      <c r="N15" s="1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4:126" s="8" customFormat="1" ht="12.75">
      <c r="D16" s="7"/>
      <c r="E16" s="13"/>
      <c r="F16" s="12"/>
      <c r="G16" s="16"/>
      <c r="H16" s="12"/>
      <c r="J16" s="14"/>
      <c r="K16" s="12"/>
      <c r="L16" s="11"/>
      <c r="M16" s="11"/>
      <c r="N16" s="1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4" ht="12.75">
      <c r="A17" s="8"/>
      <c r="B17" s="8"/>
      <c r="C17" s="8"/>
      <c r="D17" s="7"/>
      <c r="E17" s="13"/>
      <c r="F17" s="12"/>
      <c r="G17" s="16"/>
      <c r="H17" s="12"/>
      <c r="I17" s="8"/>
      <c r="J17" s="14"/>
      <c r="K17" s="12"/>
      <c r="L17" s="11"/>
      <c r="M17" s="11"/>
      <c r="N17" s="11"/>
    </row>
    <row r="18" spans="1:14" ht="12.75">
      <c r="A18" s="8"/>
      <c r="B18" s="8"/>
      <c r="C18" s="8"/>
      <c r="D18" s="7"/>
      <c r="E18" s="13"/>
      <c r="F18" s="12"/>
      <c r="G18" s="16"/>
      <c r="H18" s="12"/>
      <c r="I18" s="8"/>
      <c r="J18" s="14"/>
      <c r="K18" s="12"/>
      <c r="L18" s="11"/>
      <c r="M18" s="11"/>
      <c r="N18" s="11"/>
    </row>
    <row r="19" spans="1:14" ht="12.75">
      <c r="A19" s="8"/>
      <c r="B19" s="8"/>
      <c r="C19" s="8"/>
      <c r="D19" s="7"/>
      <c r="E19" s="13"/>
      <c r="F19" s="12"/>
      <c r="G19" s="16"/>
      <c r="H19" s="12"/>
      <c r="I19" s="14"/>
      <c r="J19" s="14"/>
      <c r="K19" s="12"/>
      <c r="L19" s="11"/>
      <c r="M19" s="11"/>
      <c r="N19" s="11"/>
    </row>
    <row r="20" spans="4:126" s="8" customFormat="1" ht="12.75">
      <c r="D20" s="7"/>
      <c r="E20" s="13"/>
      <c r="F20" s="12"/>
      <c r="G20" s="16"/>
      <c r="H20" s="12"/>
      <c r="J20" s="14"/>
      <c r="K20" s="12"/>
      <c r="L20" s="11"/>
      <c r="M20" s="11"/>
      <c r="N20" s="1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4" ht="12.75">
      <c r="A21" s="8"/>
      <c r="B21" s="8"/>
      <c r="C21" s="8"/>
      <c r="D21" s="7"/>
      <c r="E21" s="13"/>
      <c r="F21" s="12"/>
      <c r="G21" s="16"/>
      <c r="H21" s="12"/>
      <c r="I21" s="8"/>
      <c r="J21" s="14"/>
      <c r="K21" s="12"/>
      <c r="L21" s="11"/>
      <c r="M21" s="11"/>
      <c r="N21" s="11"/>
    </row>
    <row r="22" spans="1:14" ht="12.75">
      <c r="A22" s="8"/>
      <c r="B22" s="8"/>
      <c r="C22" s="8"/>
      <c r="D22" s="7"/>
      <c r="E22" s="13"/>
      <c r="F22" s="12"/>
      <c r="G22" s="16"/>
      <c r="H22" s="12"/>
      <c r="I22" s="8"/>
      <c r="J22" s="14"/>
      <c r="K22" s="12"/>
      <c r="L22" s="11"/>
      <c r="M22" s="11"/>
      <c r="N22" s="11"/>
    </row>
    <row r="23" spans="1:14" ht="12.75">
      <c r="A23" s="8"/>
      <c r="B23" s="8"/>
      <c r="C23" s="8"/>
      <c r="D23" s="7"/>
      <c r="E23" s="13"/>
      <c r="F23" s="12"/>
      <c r="G23" s="16"/>
      <c r="H23" s="12"/>
      <c r="I23" s="8"/>
      <c r="J23" s="14"/>
      <c r="K23" s="12"/>
      <c r="L23" s="11"/>
      <c r="M23" s="11"/>
      <c r="N23" s="11"/>
    </row>
    <row r="24" spans="1:14" ht="12.75">
      <c r="A24" s="8"/>
      <c r="B24" s="8"/>
      <c r="C24" s="8"/>
      <c r="D24" s="7"/>
      <c r="E24" s="13"/>
      <c r="F24" s="12"/>
      <c r="G24" s="16"/>
      <c r="H24" s="12"/>
      <c r="I24" s="8"/>
      <c r="J24" s="14"/>
      <c r="K24" s="12"/>
      <c r="L24" s="11"/>
      <c r="M24" s="11"/>
      <c r="N24" s="11"/>
    </row>
    <row r="25" spans="1:14" ht="12.75">
      <c r="A25" s="8"/>
      <c r="B25" s="8"/>
      <c r="C25" s="8"/>
      <c r="D25" s="7"/>
      <c r="E25" s="13"/>
      <c r="F25" s="12"/>
      <c r="G25" s="16"/>
      <c r="H25" s="12"/>
      <c r="I25" s="14"/>
      <c r="J25" s="14"/>
      <c r="K25" s="12"/>
      <c r="L25" s="11"/>
      <c r="M25" s="11"/>
      <c r="N25" s="11"/>
    </row>
    <row r="26" spans="4:126" s="8" customFormat="1" ht="12.75">
      <c r="D26" s="7"/>
      <c r="E26" s="13"/>
      <c r="F26" s="12"/>
      <c r="G26" s="16"/>
      <c r="H26" s="12"/>
      <c r="I26" s="14"/>
      <c r="J26" s="14"/>
      <c r="K26" s="12"/>
      <c r="L26" s="11"/>
      <c r="M26" s="11"/>
      <c r="N26" s="1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4:126" s="8" customFormat="1" ht="12.75">
      <c r="D27" s="7"/>
      <c r="E27" s="13"/>
      <c r="F27" s="12"/>
      <c r="G27" s="16"/>
      <c r="H27" s="12"/>
      <c r="I27" s="14"/>
      <c r="J27" s="14"/>
      <c r="K27" s="12"/>
      <c r="L27" s="11"/>
      <c r="M27" s="11"/>
      <c r="N27" s="1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4:126" s="8" customFormat="1" ht="12.75">
      <c r="D28" s="7"/>
      <c r="E28" s="13"/>
      <c r="F28" s="12"/>
      <c r="G28" s="16"/>
      <c r="H28" s="12"/>
      <c r="J28" s="14"/>
      <c r="K28" s="12"/>
      <c r="L28" s="11"/>
      <c r="M28" s="11"/>
      <c r="N28" s="1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4:126" s="8" customFormat="1" ht="12.75">
      <c r="D29" s="7"/>
      <c r="E29" s="13"/>
      <c r="F29" s="12"/>
      <c r="G29" s="16"/>
      <c r="H29" s="12"/>
      <c r="I29" s="14"/>
      <c r="J29" s="14"/>
      <c r="K29" s="12"/>
      <c r="L29" s="11"/>
      <c r="M29" s="11"/>
      <c r="N29" s="11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4:126" s="8" customFormat="1" ht="12.75">
      <c r="D30" s="7"/>
      <c r="E30" s="13"/>
      <c r="F30" s="12"/>
      <c r="G30" s="16"/>
      <c r="H30" s="12"/>
      <c r="I30" s="14"/>
      <c r="J30" s="14"/>
      <c r="K30" s="12"/>
      <c r="L30" s="11"/>
      <c r="M30" s="11"/>
      <c r="N30" s="1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4" ht="12.75">
      <c r="A31" s="8"/>
      <c r="B31" s="8"/>
      <c r="C31" s="8"/>
      <c r="D31" s="7"/>
      <c r="E31" s="13"/>
      <c r="F31" s="12"/>
      <c r="G31" s="16"/>
      <c r="H31" s="12"/>
      <c r="I31" s="14"/>
      <c r="J31" s="14"/>
      <c r="K31" s="12"/>
      <c r="L31" s="11"/>
      <c r="M31" s="11"/>
      <c r="N31" s="11"/>
    </row>
    <row r="32" spans="1:14" ht="12.75">
      <c r="A32" s="8"/>
      <c r="B32" s="8"/>
      <c r="C32" s="8"/>
      <c r="D32" s="7" t="s">
        <v>26</v>
      </c>
      <c r="E32" s="13"/>
      <c r="F32" s="12"/>
      <c r="G32" s="16"/>
      <c r="H32" s="12"/>
      <c r="I32" s="14"/>
      <c r="J32" s="14"/>
      <c r="K32" s="12"/>
      <c r="L32" s="11"/>
      <c r="M32" s="11"/>
      <c r="N32" s="11"/>
    </row>
    <row r="33" spans="1:14" ht="12.75">
      <c r="A33" s="8"/>
      <c r="B33" s="8"/>
      <c r="C33" s="8"/>
      <c r="D33" s="7"/>
      <c r="E33" s="13"/>
      <c r="F33" s="12"/>
      <c r="G33" s="16"/>
      <c r="H33" s="12"/>
      <c r="I33" s="14"/>
      <c r="J33" s="14"/>
      <c r="K33" s="12"/>
      <c r="L33" s="11"/>
      <c r="M33" s="11"/>
      <c r="N33" s="11"/>
    </row>
    <row r="34" spans="1:14" ht="12.75">
      <c r="A34" s="8"/>
      <c r="B34" s="8"/>
      <c r="C34" s="8"/>
      <c r="D34" s="7"/>
      <c r="E34" s="13"/>
      <c r="F34" s="12"/>
      <c r="G34" s="16"/>
      <c r="H34" s="12"/>
      <c r="I34" s="14"/>
      <c r="J34" s="14"/>
      <c r="K34" s="12"/>
      <c r="L34" s="11"/>
      <c r="M34" s="11"/>
      <c r="N34" s="11"/>
    </row>
    <row r="35" spans="1:14" ht="12.75">
      <c r="A35" s="8"/>
      <c r="B35" s="8"/>
      <c r="C35" s="8"/>
      <c r="D35" s="7"/>
      <c r="E35" s="13"/>
      <c r="F35" s="12"/>
      <c r="G35" s="16"/>
      <c r="H35" s="12"/>
      <c r="I35" s="14"/>
      <c r="J35" s="14"/>
      <c r="K35" s="12"/>
      <c r="L35" s="11"/>
      <c r="M35" s="11"/>
      <c r="N35" s="11"/>
    </row>
  </sheetData>
  <mergeCells count="1">
    <mergeCell ref="A1:H1"/>
  </mergeCells>
  <printOptions/>
  <pageMargins left="0.3937007874015748" right="0.3937007874015748" top="0.7874015748031497" bottom="0.7874015748031497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35"/>
  <sheetViews>
    <sheetView workbookViewId="0" topLeftCell="M1">
      <selection activeCell="N32" sqref="N32"/>
    </sheetView>
  </sheetViews>
  <sheetFormatPr defaultColWidth="11.421875" defaultRowHeight="12.75"/>
  <cols>
    <col min="1" max="1" width="11.57421875" style="5" customWidth="1"/>
    <col min="2" max="2" width="8.421875" style="5" customWidth="1"/>
    <col min="3" max="3" width="20.57421875" style="5" customWidth="1"/>
    <col min="4" max="4" width="7.57421875" style="6" customWidth="1"/>
    <col min="5" max="5" width="10.00390625" style="1" customWidth="1"/>
    <col min="6" max="6" width="10.00390625" style="3" customWidth="1"/>
    <col min="7" max="7" width="10.00390625" style="2" customWidth="1"/>
    <col min="8" max="8" width="10.00390625" style="3" customWidth="1"/>
    <col min="9" max="9" width="7.421875" style="9" customWidth="1"/>
    <col min="10" max="10" width="6.7109375" style="9" customWidth="1"/>
    <col min="11" max="11" width="10.00390625" style="3" customWidth="1"/>
    <col min="12" max="13" width="10.00390625" style="4" customWidth="1"/>
    <col min="14" max="14" width="10.00390625" style="5" customWidth="1"/>
    <col min="15" max="15" width="11.140625" style="5" customWidth="1"/>
    <col min="16" max="16" width="8.140625" style="5" customWidth="1"/>
    <col min="17" max="17" width="21.28125" style="5" customWidth="1"/>
    <col min="18" max="18" width="8.140625" style="6" customWidth="1"/>
    <col min="19" max="20" width="10.00390625" style="3" customWidth="1"/>
    <col min="21" max="21" width="10.421875" style="3" customWidth="1"/>
    <col min="22" max="22" width="7.7109375" style="3" customWidth="1"/>
    <col min="23" max="23" width="7.28125" style="5" customWidth="1"/>
    <col min="24" max="24" width="10.00390625" style="4" customWidth="1"/>
    <col min="25" max="25" width="6.421875" style="9" customWidth="1"/>
    <col min="26" max="26" width="6.7109375" style="3" customWidth="1"/>
    <col min="27" max="27" width="7.7109375" style="4" customWidth="1"/>
    <col min="28" max="28" width="8.57421875" style="4" customWidth="1"/>
    <col min="29" max="29" width="8.8515625" style="4" customWidth="1"/>
    <col min="30" max="16384" width="10.00390625" style="5" customWidth="1"/>
  </cols>
  <sheetData>
    <row r="1" spans="1:29" ht="15.75">
      <c r="A1" s="20" t="s">
        <v>28</v>
      </c>
      <c r="B1" s="20"/>
      <c r="C1" s="20"/>
      <c r="D1" s="20"/>
      <c r="E1" s="20"/>
      <c r="F1" s="20"/>
      <c r="G1" s="20"/>
      <c r="H1" s="20"/>
      <c r="M1" s="10" t="s">
        <v>0</v>
      </c>
      <c r="O1" s="20" t="s">
        <v>28</v>
      </c>
      <c r="P1" s="20"/>
      <c r="Q1" s="20"/>
      <c r="R1" s="20"/>
      <c r="S1" s="20"/>
      <c r="T1" s="20"/>
      <c r="U1" s="20"/>
      <c r="AC1" s="10" t="s">
        <v>97</v>
      </c>
    </row>
    <row r="3" spans="1:141" s="8" customFormat="1" ht="12.75">
      <c r="A3" s="8" t="s">
        <v>2</v>
      </c>
      <c r="B3" s="8" t="s">
        <v>3</v>
      </c>
      <c r="C3" s="8" t="s">
        <v>4</v>
      </c>
      <c r="D3" s="7" t="s">
        <v>5</v>
      </c>
      <c r="E3" s="13" t="s">
        <v>6</v>
      </c>
      <c r="F3" s="12" t="s">
        <v>7</v>
      </c>
      <c r="G3" s="16"/>
      <c r="H3" s="12"/>
      <c r="I3" s="14" t="s">
        <v>8</v>
      </c>
      <c r="J3" s="14" t="s">
        <v>8</v>
      </c>
      <c r="K3" s="12" t="s">
        <v>9</v>
      </c>
      <c r="L3" s="11"/>
      <c r="M3" s="11" t="s">
        <v>10</v>
      </c>
      <c r="N3" s="8" t="s">
        <v>11</v>
      </c>
      <c r="O3" s="8" t="s">
        <v>2</v>
      </c>
      <c r="P3" s="8" t="s">
        <v>3</v>
      </c>
      <c r="Q3" s="8" t="s">
        <v>4</v>
      </c>
      <c r="R3" s="7" t="s">
        <v>5</v>
      </c>
      <c r="S3" s="12" t="s">
        <v>12</v>
      </c>
      <c r="T3" s="12"/>
      <c r="U3" s="12"/>
      <c r="V3" s="12" t="s">
        <v>13</v>
      </c>
      <c r="X3" s="11" t="s">
        <v>14</v>
      </c>
      <c r="Y3" s="14" t="s">
        <v>15</v>
      </c>
      <c r="Z3" s="12" t="s">
        <v>16</v>
      </c>
      <c r="AA3" s="15"/>
      <c r="AB3" s="11" t="s">
        <v>17</v>
      </c>
      <c r="AC3" s="11" t="s">
        <v>27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8" customFormat="1" ht="12.75">
      <c r="A4" s="8" t="s">
        <v>26</v>
      </c>
      <c r="B4" s="8" t="s">
        <v>26</v>
      </c>
      <c r="C4" s="8" t="s">
        <v>26</v>
      </c>
      <c r="D4" s="7" t="s">
        <v>26</v>
      </c>
      <c r="E4" s="13"/>
      <c r="F4" s="17" t="s">
        <v>18</v>
      </c>
      <c r="G4" s="18" t="s">
        <v>19</v>
      </c>
      <c r="H4" s="17" t="s">
        <v>20</v>
      </c>
      <c r="I4" s="14" t="s">
        <v>21</v>
      </c>
      <c r="J4" s="14" t="s">
        <v>22</v>
      </c>
      <c r="K4" s="17" t="s">
        <v>23</v>
      </c>
      <c r="L4" s="15" t="s">
        <v>24</v>
      </c>
      <c r="M4" s="11"/>
      <c r="R4" s="7"/>
      <c r="S4" s="17" t="s">
        <v>18</v>
      </c>
      <c r="T4" s="17" t="s">
        <v>19</v>
      </c>
      <c r="U4" s="12" t="s">
        <v>20</v>
      </c>
      <c r="V4" s="17" t="s">
        <v>23</v>
      </c>
      <c r="W4" s="8" t="s">
        <v>24</v>
      </c>
      <c r="X4" s="11"/>
      <c r="Y4" s="14"/>
      <c r="Z4" s="17" t="s">
        <v>23</v>
      </c>
      <c r="AA4" s="15" t="s">
        <v>24</v>
      </c>
      <c r="AB4" s="11" t="s">
        <v>25</v>
      </c>
      <c r="AC4" s="11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8" customFormat="1" ht="12.75">
      <c r="A5" s="8" t="s">
        <v>29</v>
      </c>
      <c r="B5" s="8" t="s">
        <v>30</v>
      </c>
      <c r="C5" s="8" t="s">
        <v>31</v>
      </c>
      <c r="D5" s="7" t="s">
        <v>32</v>
      </c>
      <c r="E5" s="13">
        <v>80</v>
      </c>
      <c r="F5" s="12">
        <v>39.71</v>
      </c>
      <c r="G5" s="16">
        <v>39.07</v>
      </c>
      <c r="H5" s="12">
        <f>SUM(F5,G5)</f>
        <v>78.78</v>
      </c>
      <c r="I5" s="14">
        <v>90</v>
      </c>
      <c r="J5" s="14">
        <v>70</v>
      </c>
      <c r="K5" s="12">
        <v>58.38</v>
      </c>
      <c r="L5" s="11">
        <f>K5*1.5</f>
        <v>87.57000000000001</v>
      </c>
      <c r="M5" s="11" t="s">
        <v>26</v>
      </c>
      <c r="N5" s="11">
        <f>SUM(E5,H5,I5,J5,L5)</f>
        <v>406.34999999999997</v>
      </c>
      <c r="O5" s="8" t="s">
        <v>29</v>
      </c>
      <c r="P5" s="8" t="s">
        <v>30</v>
      </c>
      <c r="Q5" s="8" t="s">
        <v>31</v>
      </c>
      <c r="R5" s="7" t="s">
        <v>32</v>
      </c>
      <c r="S5" s="12"/>
      <c r="T5" s="12"/>
      <c r="U5" s="12"/>
      <c r="V5" s="12"/>
      <c r="X5" s="11"/>
      <c r="Y5" s="14">
        <v>70</v>
      </c>
      <c r="Z5" s="12">
        <v>58.8</v>
      </c>
      <c r="AA5" s="11">
        <f>Z5*1.5</f>
        <v>88.19999999999999</v>
      </c>
      <c r="AB5" s="11">
        <f>SUM(Y5,AA5)</f>
        <v>158.2</v>
      </c>
      <c r="AC5" s="11">
        <f>AB5+N5</f>
        <v>564.55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s="8" customFormat="1" ht="12.75">
      <c r="A6" s="8" t="s">
        <v>33</v>
      </c>
      <c r="B6" s="8" t="s">
        <v>34</v>
      </c>
      <c r="C6" s="8" t="s">
        <v>35</v>
      </c>
      <c r="D6" s="7" t="s">
        <v>32</v>
      </c>
      <c r="E6" s="13">
        <v>20</v>
      </c>
      <c r="F6" s="12">
        <v>35.4</v>
      </c>
      <c r="G6" s="16">
        <v>34.77</v>
      </c>
      <c r="H6" s="12">
        <f>SUM(F6,G6)</f>
        <v>70.17</v>
      </c>
      <c r="I6" s="14">
        <v>48</v>
      </c>
      <c r="J6" s="14">
        <v>45</v>
      </c>
      <c r="K6" s="12">
        <v>42.39</v>
      </c>
      <c r="L6" s="11">
        <f>K6*1.5</f>
        <v>63.585</v>
      </c>
      <c r="M6" s="11" t="s">
        <v>26</v>
      </c>
      <c r="N6" s="11">
        <f>SUM(E6,H6,I6,J6,L6)</f>
        <v>246.75500000000002</v>
      </c>
      <c r="O6" s="8" t="s">
        <v>26</v>
      </c>
      <c r="P6" s="8" t="s">
        <v>26</v>
      </c>
      <c r="Q6" s="8" t="s">
        <v>26</v>
      </c>
      <c r="R6" s="7" t="s">
        <v>26</v>
      </c>
      <c r="S6" s="12" t="s">
        <v>26</v>
      </c>
      <c r="T6" s="12" t="s">
        <v>26</v>
      </c>
      <c r="U6" s="12"/>
      <c r="V6" s="12"/>
      <c r="W6" s="11"/>
      <c r="X6" s="11"/>
      <c r="Y6" s="14"/>
      <c r="Z6" s="12"/>
      <c r="AA6" s="11"/>
      <c r="AB6" s="11"/>
      <c r="AC6" s="11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</row>
    <row r="7" spans="1:141" s="8" customFormat="1" ht="12.75">
      <c r="A7" s="8" t="s">
        <v>36</v>
      </c>
      <c r="B7" s="8" t="s">
        <v>37</v>
      </c>
      <c r="C7" s="8" t="s">
        <v>38</v>
      </c>
      <c r="D7" s="7" t="s">
        <v>32</v>
      </c>
      <c r="E7" s="13">
        <v>30</v>
      </c>
      <c r="F7" s="8">
        <v>21.82</v>
      </c>
      <c r="G7" s="16">
        <v>21.11</v>
      </c>
      <c r="H7" s="12">
        <f aca="true" t="shared" si="0" ref="H7:H30">SUM(F7,G7)</f>
        <v>42.93</v>
      </c>
      <c r="I7" s="8">
        <v>48</v>
      </c>
      <c r="J7" s="14">
        <v>60</v>
      </c>
      <c r="K7" s="12">
        <v>37.8</v>
      </c>
      <c r="L7" s="11">
        <f aca="true" t="shared" si="1" ref="L7:L31">K7*1.5</f>
        <v>56.699999999999996</v>
      </c>
      <c r="M7" s="11" t="s">
        <v>26</v>
      </c>
      <c r="N7" s="11">
        <f aca="true" t="shared" si="2" ref="N7:N31">SUM(E7,H7,I7,J7,L7)</f>
        <v>237.63</v>
      </c>
      <c r="O7" s="8" t="s">
        <v>26</v>
      </c>
      <c r="P7" s="8" t="s">
        <v>26</v>
      </c>
      <c r="Q7" s="8" t="s">
        <v>26</v>
      </c>
      <c r="R7" s="7" t="s">
        <v>26</v>
      </c>
      <c r="S7" s="12"/>
      <c r="T7" s="16"/>
      <c r="U7" s="12"/>
      <c r="V7" s="12"/>
      <c r="W7" s="11"/>
      <c r="X7" s="11"/>
      <c r="Y7" s="14"/>
      <c r="Z7" s="12"/>
      <c r="AA7" s="11"/>
      <c r="AB7" s="11"/>
      <c r="AC7" s="11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</row>
    <row r="8" spans="1:141" s="8" customFormat="1" ht="12.75">
      <c r="A8" s="8" t="s">
        <v>39</v>
      </c>
      <c r="B8" s="8" t="s">
        <v>40</v>
      </c>
      <c r="C8" s="8" t="s">
        <v>41</v>
      </c>
      <c r="D8" s="7" t="s">
        <v>32</v>
      </c>
      <c r="E8" s="13"/>
      <c r="G8" s="16"/>
      <c r="H8" s="12" t="s">
        <v>26</v>
      </c>
      <c r="I8" s="8">
        <v>56</v>
      </c>
      <c r="J8" s="14">
        <v>5</v>
      </c>
      <c r="K8" s="12">
        <v>33</v>
      </c>
      <c r="L8" s="11">
        <f t="shared" si="1"/>
        <v>49.5</v>
      </c>
      <c r="M8" s="11">
        <f>SUM(I8,J8,L8)</f>
        <v>110.5</v>
      </c>
      <c r="N8" s="11" t="s">
        <v>26</v>
      </c>
      <c r="O8" s="8" t="s">
        <v>26</v>
      </c>
      <c r="P8" s="8" t="s">
        <v>26</v>
      </c>
      <c r="Q8" s="8" t="s">
        <v>26</v>
      </c>
      <c r="R8" s="7" t="s">
        <v>26</v>
      </c>
      <c r="S8" s="12"/>
      <c r="T8" s="16"/>
      <c r="U8" s="12"/>
      <c r="V8" s="12"/>
      <c r="W8" s="11"/>
      <c r="X8" s="11"/>
      <c r="Y8" s="14"/>
      <c r="Z8" s="12"/>
      <c r="AA8" s="11"/>
      <c r="AB8" s="11"/>
      <c r="AC8" s="11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</row>
    <row r="9" spans="1:141" s="8" customFormat="1" ht="12.75">
      <c r="A9" s="8" t="s">
        <v>42</v>
      </c>
      <c r="B9" s="8" t="s">
        <v>43</v>
      </c>
      <c r="C9" s="8" t="s">
        <v>44</v>
      </c>
      <c r="D9" s="7" t="s">
        <v>45</v>
      </c>
      <c r="E9" s="13">
        <v>85</v>
      </c>
      <c r="F9" s="8">
        <v>55.91</v>
      </c>
      <c r="G9" s="16">
        <v>53</v>
      </c>
      <c r="H9" s="12">
        <f t="shared" si="0"/>
        <v>108.91</v>
      </c>
      <c r="I9" s="14">
        <v>96</v>
      </c>
      <c r="J9" s="14">
        <v>95</v>
      </c>
      <c r="K9" s="12">
        <v>67.22</v>
      </c>
      <c r="L9" s="11">
        <f t="shared" si="1"/>
        <v>100.83</v>
      </c>
      <c r="M9" s="11" t="s">
        <v>26</v>
      </c>
      <c r="N9" s="11">
        <f t="shared" si="2"/>
        <v>485.73999999999995</v>
      </c>
      <c r="O9" s="8" t="s">
        <v>42</v>
      </c>
      <c r="P9" s="8" t="s">
        <v>43</v>
      </c>
      <c r="Q9" s="8" t="s">
        <v>44</v>
      </c>
      <c r="R9" s="7" t="s">
        <v>45</v>
      </c>
      <c r="S9" s="12">
        <v>68.91</v>
      </c>
      <c r="T9" s="16">
        <v>66.01</v>
      </c>
      <c r="U9" s="12">
        <f>SUM(S9,T9)</f>
        <v>134.92000000000002</v>
      </c>
      <c r="V9" s="12">
        <v>79.82</v>
      </c>
      <c r="W9" s="11">
        <f>V9*1.5</f>
        <v>119.72999999999999</v>
      </c>
      <c r="X9" s="11">
        <f>SUM(N9,U9,W9)</f>
        <v>740.39</v>
      </c>
      <c r="Y9" s="14">
        <v>95</v>
      </c>
      <c r="Z9" s="12">
        <v>90.57</v>
      </c>
      <c r="AA9" s="11">
        <f>Z9*1.5</f>
        <v>135.855</v>
      </c>
      <c r="AB9" s="11">
        <f>SUM(Y9,AA9)</f>
        <v>230.855</v>
      </c>
      <c r="AC9" s="11">
        <f>X9+AB9</f>
        <v>971.245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</row>
    <row r="10" spans="1:141" s="8" customFormat="1" ht="12.75">
      <c r="A10" s="8" t="s">
        <v>46</v>
      </c>
      <c r="B10" s="8" t="s">
        <v>47</v>
      </c>
      <c r="C10" s="8" t="s">
        <v>31</v>
      </c>
      <c r="D10" s="7" t="s">
        <v>48</v>
      </c>
      <c r="E10" s="13">
        <v>85</v>
      </c>
      <c r="F10" s="8">
        <v>46.31</v>
      </c>
      <c r="G10" s="16">
        <v>44.69</v>
      </c>
      <c r="H10" s="12">
        <f t="shared" si="0"/>
        <v>91</v>
      </c>
      <c r="I10" s="8">
        <v>90</v>
      </c>
      <c r="J10" s="14">
        <v>85</v>
      </c>
      <c r="K10" s="12">
        <v>58.83</v>
      </c>
      <c r="L10" s="11">
        <f t="shared" si="1"/>
        <v>88.245</v>
      </c>
      <c r="M10" s="11" t="s">
        <v>26</v>
      </c>
      <c r="N10" s="11">
        <f t="shared" si="2"/>
        <v>439.245</v>
      </c>
      <c r="O10" s="8" t="s">
        <v>46</v>
      </c>
      <c r="P10" s="8" t="s">
        <v>47</v>
      </c>
      <c r="Q10" s="8" t="s">
        <v>31</v>
      </c>
      <c r="R10" s="7" t="s">
        <v>48</v>
      </c>
      <c r="S10" s="12">
        <v>58.05</v>
      </c>
      <c r="T10" s="16">
        <v>57.35</v>
      </c>
      <c r="U10" s="12">
        <f>SUM(S10,T10)</f>
        <v>115.4</v>
      </c>
      <c r="V10" s="12">
        <v>94.58</v>
      </c>
      <c r="W10" s="11">
        <f>V10*1.5</f>
        <v>141.87</v>
      </c>
      <c r="X10" s="11">
        <f>SUM(N10,U10,W10)</f>
        <v>696.515</v>
      </c>
      <c r="Y10" s="14">
        <v>65</v>
      </c>
      <c r="Z10" s="12">
        <v>88.92</v>
      </c>
      <c r="AA10" s="11">
        <f>Z10*1.5</f>
        <v>133.38</v>
      </c>
      <c r="AB10" s="11">
        <f>SUM(Y10,AA10)</f>
        <v>198.38</v>
      </c>
      <c r="AC10" s="11">
        <f>X10+AB10</f>
        <v>894.895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</row>
    <row r="11" spans="1:141" s="8" customFormat="1" ht="12.75">
      <c r="A11" s="8" t="s">
        <v>49</v>
      </c>
      <c r="B11" s="8" t="s">
        <v>50</v>
      </c>
      <c r="C11" s="8" t="s">
        <v>51</v>
      </c>
      <c r="D11" s="7" t="s">
        <v>48</v>
      </c>
      <c r="E11" s="13">
        <v>90</v>
      </c>
      <c r="F11" s="8">
        <v>47.92</v>
      </c>
      <c r="G11" s="16">
        <v>45.74</v>
      </c>
      <c r="H11" s="12">
        <f t="shared" si="0"/>
        <v>93.66</v>
      </c>
      <c r="I11" s="8">
        <v>78</v>
      </c>
      <c r="J11" s="14">
        <v>85</v>
      </c>
      <c r="K11" s="12">
        <v>59.37</v>
      </c>
      <c r="L11" s="11">
        <f t="shared" si="1"/>
        <v>89.05499999999999</v>
      </c>
      <c r="M11" s="11" t="s">
        <v>26</v>
      </c>
      <c r="N11" s="11">
        <f t="shared" si="2"/>
        <v>435.715</v>
      </c>
      <c r="O11" s="8" t="s">
        <v>49</v>
      </c>
      <c r="P11" s="8" t="s">
        <v>50</v>
      </c>
      <c r="Q11" s="8" t="s">
        <v>51</v>
      </c>
      <c r="R11" s="7" t="s">
        <v>48</v>
      </c>
      <c r="S11" s="12">
        <v>52.94</v>
      </c>
      <c r="T11" s="16">
        <v>52.83</v>
      </c>
      <c r="U11" s="12">
        <f>SUM(S11,T11)</f>
        <v>105.77</v>
      </c>
      <c r="V11" s="12">
        <v>84.42</v>
      </c>
      <c r="W11" s="11">
        <f>V11*1.5</f>
        <v>126.63</v>
      </c>
      <c r="X11" s="11">
        <f>SUM(N11,U11,W11)</f>
        <v>668.115</v>
      </c>
      <c r="Y11" s="14"/>
      <c r="Z11" s="12">
        <v>0</v>
      </c>
      <c r="AA11" s="11">
        <f>Z11*1.5</f>
        <v>0</v>
      </c>
      <c r="AB11" s="11">
        <f>SUM(Y11,AA11)</f>
        <v>0</v>
      </c>
      <c r="AC11" s="11">
        <f>X11+AB11</f>
        <v>668.115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</row>
    <row r="12" spans="1:141" s="8" customFormat="1" ht="12.75">
      <c r="A12" s="8" t="s">
        <v>52</v>
      </c>
      <c r="B12" s="8" t="s">
        <v>53</v>
      </c>
      <c r="C12" s="8" t="s">
        <v>44</v>
      </c>
      <c r="D12" s="7" t="s">
        <v>48</v>
      </c>
      <c r="E12" s="13">
        <v>75</v>
      </c>
      <c r="F12" s="8">
        <v>44.46</v>
      </c>
      <c r="G12" s="16">
        <v>40.77</v>
      </c>
      <c r="H12" s="12">
        <f t="shared" si="0"/>
        <v>85.23</v>
      </c>
      <c r="I12" s="8">
        <v>88</v>
      </c>
      <c r="J12" s="14">
        <v>80</v>
      </c>
      <c r="K12" s="12">
        <v>58.6</v>
      </c>
      <c r="L12" s="11">
        <f t="shared" si="1"/>
        <v>87.9</v>
      </c>
      <c r="M12" s="11" t="s">
        <v>26</v>
      </c>
      <c r="N12" s="11">
        <f t="shared" si="2"/>
        <v>416.13</v>
      </c>
      <c r="O12" s="8" t="s">
        <v>52</v>
      </c>
      <c r="P12" s="8" t="s">
        <v>53</v>
      </c>
      <c r="Q12" s="8" t="s">
        <v>44</v>
      </c>
      <c r="R12" s="7" t="s">
        <v>48</v>
      </c>
      <c r="S12" s="12">
        <v>59.14</v>
      </c>
      <c r="T12" s="16">
        <v>55.67</v>
      </c>
      <c r="U12" s="12">
        <f>SUM(S12,T12)</f>
        <v>114.81</v>
      </c>
      <c r="V12" s="12">
        <v>91.35</v>
      </c>
      <c r="W12" s="11">
        <f>V12*1.5</f>
        <v>137.02499999999998</v>
      </c>
      <c r="X12" s="11">
        <f>SUM(N12,U12,W12)</f>
        <v>667.965</v>
      </c>
      <c r="Y12" s="14"/>
      <c r="Z12" s="12">
        <v>0</v>
      </c>
      <c r="AA12" s="11">
        <f>Z12*1.5</f>
        <v>0</v>
      </c>
      <c r="AB12" s="11">
        <f>SUM(Y12,AA12)</f>
        <v>0</v>
      </c>
      <c r="AC12" s="11">
        <f>X12+AB12</f>
        <v>667.965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</row>
    <row r="13" spans="1:141" s="8" customFormat="1" ht="12.75">
      <c r="A13" s="8" t="s">
        <v>36</v>
      </c>
      <c r="B13" s="8" t="s">
        <v>54</v>
      </c>
      <c r="C13" s="8" t="s">
        <v>38</v>
      </c>
      <c r="D13" s="7" t="s">
        <v>55</v>
      </c>
      <c r="E13" s="13">
        <v>40</v>
      </c>
      <c r="F13" s="8">
        <v>32.13</v>
      </c>
      <c r="G13" s="16">
        <v>31.4</v>
      </c>
      <c r="H13" s="12">
        <f t="shared" si="0"/>
        <v>63.53</v>
      </c>
      <c r="I13" s="8">
        <v>72</v>
      </c>
      <c r="J13" s="14">
        <v>60</v>
      </c>
      <c r="K13" s="12">
        <v>42.7</v>
      </c>
      <c r="L13" s="11">
        <f t="shared" si="1"/>
        <v>64.05000000000001</v>
      </c>
      <c r="M13" s="11" t="s">
        <v>26</v>
      </c>
      <c r="N13" s="11">
        <f t="shared" si="2"/>
        <v>299.58000000000004</v>
      </c>
      <c r="O13" s="8" t="s">
        <v>26</v>
      </c>
      <c r="P13" s="8" t="s">
        <v>26</v>
      </c>
      <c r="Q13" s="8" t="s">
        <v>26</v>
      </c>
      <c r="R13" s="7" t="s">
        <v>26</v>
      </c>
      <c r="S13" s="12"/>
      <c r="T13" s="16"/>
      <c r="U13" s="12"/>
      <c r="V13" s="12"/>
      <c r="W13" s="11"/>
      <c r="X13" s="11"/>
      <c r="Y13" s="14"/>
      <c r="Z13" s="12"/>
      <c r="AA13" s="11"/>
      <c r="AB13" s="11"/>
      <c r="AC13" s="11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</row>
    <row r="14" spans="1:141" s="8" customFormat="1" ht="12.75">
      <c r="A14" s="8" t="s">
        <v>36</v>
      </c>
      <c r="B14" s="8" t="s">
        <v>50</v>
      </c>
      <c r="C14" s="8" t="s">
        <v>38</v>
      </c>
      <c r="D14" s="7" t="s">
        <v>55</v>
      </c>
      <c r="E14" s="13">
        <v>55</v>
      </c>
      <c r="F14" s="12">
        <v>26.5</v>
      </c>
      <c r="G14" s="16">
        <v>26.38</v>
      </c>
      <c r="H14" s="12">
        <f t="shared" si="0"/>
        <v>52.879999999999995</v>
      </c>
      <c r="I14" s="8">
        <v>68</v>
      </c>
      <c r="J14" s="14">
        <v>30</v>
      </c>
      <c r="K14" s="12">
        <v>40.39</v>
      </c>
      <c r="L14" s="11">
        <f t="shared" si="1"/>
        <v>60.585</v>
      </c>
      <c r="M14" s="11" t="s">
        <v>26</v>
      </c>
      <c r="N14" s="11">
        <f t="shared" si="2"/>
        <v>266.465</v>
      </c>
      <c r="R14" s="7"/>
      <c r="S14" s="12"/>
      <c r="T14" s="12"/>
      <c r="U14" s="12"/>
      <c r="V14" s="12"/>
      <c r="W14" s="11"/>
      <c r="X14" s="11"/>
      <c r="Y14" s="14"/>
      <c r="Z14" s="12"/>
      <c r="AA14" s="11"/>
      <c r="AB14" s="11"/>
      <c r="AC14" s="11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</row>
    <row r="15" spans="1:141" s="8" customFormat="1" ht="12.75">
      <c r="A15" s="8" t="s">
        <v>56</v>
      </c>
      <c r="B15" s="8" t="s">
        <v>57</v>
      </c>
      <c r="C15" s="8" t="s">
        <v>44</v>
      </c>
      <c r="D15" s="7" t="s">
        <v>58</v>
      </c>
      <c r="E15" s="13"/>
      <c r="F15" s="12"/>
      <c r="G15" s="16"/>
      <c r="H15" s="12" t="s">
        <v>26</v>
      </c>
      <c r="I15" s="8">
        <v>56</v>
      </c>
      <c r="J15" s="14">
        <v>20</v>
      </c>
      <c r="K15" s="12">
        <v>41.1</v>
      </c>
      <c r="L15" s="11">
        <f t="shared" si="1"/>
        <v>61.650000000000006</v>
      </c>
      <c r="M15" s="11">
        <f>SUM(I15,J15,L15)</f>
        <v>137.65</v>
      </c>
      <c r="N15" s="11" t="s">
        <v>26</v>
      </c>
      <c r="R15" s="7"/>
      <c r="S15" s="12"/>
      <c r="T15" s="12"/>
      <c r="U15" s="12"/>
      <c r="V15" s="12"/>
      <c r="W15" s="11"/>
      <c r="X15" s="11"/>
      <c r="Y15" s="14"/>
      <c r="Z15" s="12"/>
      <c r="AA15" s="11"/>
      <c r="AB15" s="11"/>
      <c r="AC15" s="11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</row>
    <row r="16" spans="1:141" s="8" customFormat="1" ht="12.75">
      <c r="A16" s="8" t="s">
        <v>59</v>
      </c>
      <c r="B16" s="8" t="s">
        <v>60</v>
      </c>
      <c r="C16" s="8" t="s">
        <v>61</v>
      </c>
      <c r="D16" s="7" t="s">
        <v>58</v>
      </c>
      <c r="E16" s="13"/>
      <c r="F16" s="12"/>
      <c r="G16" s="16"/>
      <c r="H16" s="12" t="s">
        <v>26</v>
      </c>
      <c r="I16" s="8">
        <v>16</v>
      </c>
      <c r="J16" s="14">
        <v>5</v>
      </c>
      <c r="K16" s="12">
        <v>38.3</v>
      </c>
      <c r="L16" s="11">
        <f t="shared" si="1"/>
        <v>57.449999999999996</v>
      </c>
      <c r="M16" s="11">
        <f>SUM(I16,J16,L16)</f>
        <v>78.44999999999999</v>
      </c>
      <c r="N16" s="11" t="s">
        <v>26</v>
      </c>
      <c r="R16" s="7"/>
      <c r="S16" s="12"/>
      <c r="T16" s="12"/>
      <c r="U16" s="12"/>
      <c r="V16" s="12"/>
      <c r="W16" s="11"/>
      <c r="X16" s="11"/>
      <c r="Y16" s="14"/>
      <c r="Z16" s="12"/>
      <c r="AA16" s="11"/>
      <c r="AB16" s="11"/>
      <c r="AC16" s="11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</row>
    <row r="17" spans="1:29" ht="12.75">
      <c r="A17" s="8" t="s">
        <v>29</v>
      </c>
      <c r="B17" s="8" t="s">
        <v>62</v>
      </c>
      <c r="C17" s="8" t="s">
        <v>31</v>
      </c>
      <c r="D17" s="7" t="s">
        <v>63</v>
      </c>
      <c r="E17" s="13">
        <v>65</v>
      </c>
      <c r="F17" s="12">
        <v>39.55</v>
      </c>
      <c r="G17" s="16">
        <v>39</v>
      </c>
      <c r="H17" s="12">
        <f t="shared" si="0"/>
        <v>78.55</v>
      </c>
      <c r="I17" s="8">
        <v>82</v>
      </c>
      <c r="J17" s="14">
        <v>60</v>
      </c>
      <c r="K17" s="12">
        <v>59.03</v>
      </c>
      <c r="L17" s="11">
        <f t="shared" si="1"/>
        <v>88.545</v>
      </c>
      <c r="M17" s="11" t="s">
        <v>26</v>
      </c>
      <c r="N17" s="11">
        <f t="shared" si="2"/>
        <v>374.095</v>
      </c>
      <c r="O17" s="8" t="s">
        <v>29</v>
      </c>
      <c r="P17" s="8" t="s">
        <v>62</v>
      </c>
      <c r="Q17" s="8" t="s">
        <v>31</v>
      </c>
      <c r="R17" s="7" t="s">
        <v>63</v>
      </c>
      <c r="S17" s="12">
        <v>58.75</v>
      </c>
      <c r="T17" s="12">
        <v>53.78</v>
      </c>
      <c r="U17" s="12">
        <f>SUM(S17,T17)</f>
        <v>112.53</v>
      </c>
      <c r="V17" s="12">
        <v>74.83</v>
      </c>
      <c r="W17" s="11">
        <f>V17*1.5</f>
        <v>112.245</v>
      </c>
      <c r="X17" s="11">
        <f>SUM(N17,U17,W17)</f>
        <v>598.87</v>
      </c>
      <c r="Y17" s="14" t="s">
        <v>26</v>
      </c>
      <c r="Z17" s="12">
        <v>0</v>
      </c>
      <c r="AA17" s="11">
        <f>Z17*1.5</f>
        <v>0</v>
      </c>
      <c r="AB17" s="11">
        <f>SUM(Y17,AA17)</f>
        <v>0</v>
      </c>
      <c r="AC17" s="11">
        <f>X17+AB17</f>
        <v>598.87</v>
      </c>
    </row>
    <row r="18" spans="1:29" ht="12.75">
      <c r="A18" s="8" t="s">
        <v>64</v>
      </c>
      <c r="B18" s="8" t="s">
        <v>65</v>
      </c>
      <c r="C18" s="8" t="s">
        <v>31</v>
      </c>
      <c r="D18" s="7" t="s">
        <v>63</v>
      </c>
      <c r="E18" s="13">
        <v>75</v>
      </c>
      <c r="F18" s="12">
        <v>39.01</v>
      </c>
      <c r="G18" s="16">
        <v>38.86</v>
      </c>
      <c r="H18" s="12">
        <f t="shared" si="0"/>
        <v>77.87</v>
      </c>
      <c r="I18" s="8">
        <v>78</v>
      </c>
      <c r="J18" s="14">
        <v>65</v>
      </c>
      <c r="K18" s="12">
        <v>57.92</v>
      </c>
      <c r="L18" s="11">
        <f t="shared" si="1"/>
        <v>86.88</v>
      </c>
      <c r="M18" s="11" t="s">
        <v>26</v>
      </c>
      <c r="N18" s="11">
        <f t="shared" si="2"/>
        <v>382.75</v>
      </c>
      <c r="O18" s="8" t="s">
        <v>64</v>
      </c>
      <c r="P18" s="8" t="s">
        <v>65</v>
      </c>
      <c r="Q18" s="8" t="s">
        <v>31</v>
      </c>
      <c r="R18" s="7" t="s">
        <v>63</v>
      </c>
      <c r="S18" s="12">
        <v>64.93</v>
      </c>
      <c r="T18" s="12">
        <v>58.37</v>
      </c>
      <c r="U18" s="12">
        <f>SUM(S18,T18)</f>
        <v>123.30000000000001</v>
      </c>
      <c r="V18" s="12">
        <v>87.44</v>
      </c>
      <c r="W18" s="11">
        <v>131.16</v>
      </c>
      <c r="X18" s="11">
        <f>SUM(N18,U18,W18)</f>
        <v>637.21</v>
      </c>
      <c r="Y18" s="14"/>
      <c r="Z18" s="12">
        <v>0</v>
      </c>
      <c r="AA18" s="11">
        <f>Z18*1.5</f>
        <v>0</v>
      </c>
      <c r="AB18" s="11">
        <f>SUM(Y18,AA18)</f>
        <v>0</v>
      </c>
      <c r="AC18" s="11">
        <f>X18+AB18</f>
        <v>637.21</v>
      </c>
    </row>
    <row r="19" spans="1:29" ht="12.75">
      <c r="A19" s="8" t="s">
        <v>66</v>
      </c>
      <c r="B19" s="8" t="s">
        <v>67</v>
      </c>
      <c r="C19" s="8" t="s">
        <v>68</v>
      </c>
      <c r="D19" s="7" t="s">
        <v>63</v>
      </c>
      <c r="E19" s="13">
        <v>70</v>
      </c>
      <c r="F19" s="12">
        <v>35.62</v>
      </c>
      <c r="G19" s="16">
        <v>34.7</v>
      </c>
      <c r="H19" s="12">
        <f t="shared" si="0"/>
        <v>70.32</v>
      </c>
      <c r="I19" s="14">
        <v>52</v>
      </c>
      <c r="J19" s="14">
        <v>60</v>
      </c>
      <c r="K19" s="12">
        <v>59.18</v>
      </c>
      <c r="L19" s="11">
        <f t="shared" si="1"/>
        <v>88.77</v>
      </c>
      <c r="M19" s="11" t="s">
        <v>26</v>
      </c>
      <c r="N19" s="11">
        <f t="shared" si="2"/>
        <v>341.09</v>
      </c>
      <c r="O19" s="8" t="s">
        <v>66</v>
      </c>
      <c r="P19" s="8" t="s">
        <v>67</v>
      </c>
      <c r="Q19" s="8" t="s">
        <v>68</v>
      </c>
      <c r="R19" s="7" t="s">
        <v>63</v>
      </c>
      <c r="S19" s="12">
        <v>56.57</v>
      </c>
      <c r="T19" s="12">
        <v>54.15</v>
      </c>
      <c r="U19" s="12">
        <f>SUM(S19,T19)</f>
        <v>110.72</v>
      </c>
      <c r="V19" s="12">
        <v>79.21</v>
      </c>
      <c r="W19" s="11">
        <f>V19*1.5</f>
        <v>118.815</v>
      </c>
      <c r="X19" s="11">
        <f>SUM(N19,U19,W19)</f>
        <v>570.625</v>
      </c>
      <c r="Y19" s="14"/>
      <c r="Z19" s="12">
        <v>0</v>
      </c>
      <c r="AA19" s="11">
        <f>Z19*1.5</f>
        <v>0</v>
      </c>
      <c r="AB19" s="11">
        <f>SUM(Y19,AA19)</f>
        <v>0</v>
      </c>
      <c r="AC19" s="11">
        <f>X19+AB19</f>
        <v>570.625</v>
      </c>
    </row>
    <row r="20" spans="1:141" s="8" customFormat="1" ht="12.75">
      <c r="A20" s="8" t="s">
        <v>69</v>
      </c>
      <c r="B20" s="8" t="s">
        <v>60</v>
      </c>
      <c r="C20" s="8" t="s">
        <v>38</v>
      </c>
      <c r="D20" s="7" t="s">
        <v>63</v>
      </c>
      <c r="E20" s="13">
        <v>0</v>
      </c>
      <c r="F20" s="12">
        <v>23.46</v>
      </c>
      <c r="G20" s="16">
        <v>23.61</v>
      </c>
      <c r="H20" s="12">
        <f t="shared" si="0"/>
        <v>47.07</v>
      </c>
      <c r="I20" s="8">
        <v>64</v>
      </c>
      <c r="J20" s="14">
        <v>30</v>
      </c>
      <c r="K20" s="12">
        <v>41.75</v>
      </c>
      <c r="L20" s="11">
        <f t="shared" si="1"/>
        <v>62.625</v>
      </c>
      <c r="M20" s="11" t="s">
        <v>26</v>
      </c>
      <c r="N20" s="11">
        <f t="shared" si="2"/>
        <v>203.695</v>
      </c>
      <c r="S20" s="12"/>
      <c r="T20" s="12"/>
      <c r="U20" s="12"/>
      <c r="V20" s="12"/>
      <c r="W20" s="11"/>
      <c r="X20" s="11"/>
      <c r="Y20" s="14"/>
      <c r="Z20" s="12"/>
      <c r="AA20" s="11"/>
      <c r="AB20" s="11"/>
      <c r="AC20" s="11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</row>
    <row r="21" spans="1:29" ht="12.75">
      <c r="A21" s="8" t="s">
        <v>70</v>
      </c>
      <c r="B21" s="8" t="s">
        <v>71</v>
      </c>
      <c r="C21" s="8" t="s">
        <v>44</v>
      </c>
      <c r="D21" s="7" t="s">
        <v>72</v>
      </c>
      <c r="E21" s="13">
        <v>70</v>
      </c>
      <c r="F21" s="12">
        <v>38.38</v>
      </c>
      <c r="G21" s="16">
        <v>36.8</v>
      </c>
      <c r="H21" s="12">
        <f t="shared" si="0"/>
        <v>75.18</v>
      </c>
      <c r="I21" s="8">
        <v>96</v>
      </c>
      <c r="J21" s="14">
        <v>75</v>
      </c>
      <c r="K21" s="12">
        <v>0</v>
      </c>
      <c r="L21" s="11">
        <f t="shared" si="1"/>
        <v>0</v>
      </c>
      <c r="M21" s="11" t="s">
        <v>26</v>
      </c>
      <c r="N21" s="11">
        <f t="shared" si="2"/>
        <v>316.18</v>
      </c>
      <c r="O21" s="8" t="s">
        <v>70</v>
      </c>
      <c r="P21" s="8" t="s">
        <v>71</v>
      </c>
      <c r="Q21" s="8" t="s">
        <v>44</v>
      </c>
      <c r="R21" s="7" t="s">
        <v>72</v>
      </c>
      <c r="S21" s="12">
        <v>41.49</v>
      </c>
      <c r="T21" s="12">
        <v>40.99</v>
      </c>
      <c r="U21" s="12">
        <f>SUM(S21,T21)</f>
        <v>82.48</v>
      </c>
      <c r="V21" s="12">
        <v>79.55</v>
      </c>
      <c r="W21" s="11">
        <f>V21*1.5</f>
        <v>119.32499999999999</v>
      </c>
      <c r="X21" s="11">
        <f>SUM(N21,U21,W21)</f>
        <v>517.985</v>
      </c>
      <c r="Y21" s="14"/>
      <c r="Z21" s="12">
        <v>0</v>
      </c>
      <c r="AA21" s="11">
        <f>Z21*1.5</f>
        <v>0</v>
      </c>
      <c r="AB21" s="11">
        <f>SUM(Y21,AA21)</f>
        <v>0</v>
      </c>
      <c r="AC21" s="11">
        <f>X21+AB21</f>
        <v>517.985</v>
      </c>
    </row>
    <row r="22" spans="1:29" ht="12.75">
      <c r="A22" s="8" t="s">
        <v>73</v>
      </c>
      <c r="B22" s="8" t="s">
        <v>74</v>
      </c>
      <c r="C22" s="8" t="s">
        <v>75</v>
      </c>
      <c r="D22" s="7" t="s">
        <v>72</v>
      </c>
      <c r="E22" s="13">
        <v>80</v>
      </c>
      <c r="F22" s="12">
        <v>43.44</v>
      </c>
      <c r="G22" s="16">
        <v>41.96</v>
      </c>
      <c r="H22" s="12">
        <f t="shared" si="0"/>
        <v>85.4</v>
      </c>
      <c r="I22" s="8">
        <v>90</v>
      </c>
      <c r="J22" s="14">
        <v>70</v>
      </c>
      <c r="K22" s="12">
        <v>59.84</v>
      </c>
      <c r="L22" s="11">
        <f t="shared" si="1"/>
        <v>89.76</v>
      </c>
      <c r="M22" s="11" t="s">
        <v>26</v>
      </c>
      <c r="N22" s="11">
        <f t="shared" si="2"/>
        <v>415.15999999999997</v>
      </c>
      <c r="O22" s="8"/>
      <c r="P22" s="8"/>
      <c r="Q22" s="8"/>
      <c r="R22" s="7"/>
      <c r="S22" s="12"/>
      <c r="T22" s="12"/>
      <c r="U22" s="12"/>
      <c r="V22" s="12"/>
      <c r="W22" s="11"/>
      <c r="X22" s="11"/>
      <c r="Y22" s="14"/>
      <c r="Z22" s="12"/>
      <c r="AA22" s="11"/>
      <c r="AB22" s="11"/>
      <c r="AC22" s="11"/>
    </row>
    <row r="23" spans="1:29" ht="12.75">
      <c r="A23" s="8" t="s">
        <v>76</v>
      </c>
      <c r="B23" s="8" t="s">
        <v>77</v>
      </c>
      <c r="C23" s="8" t="s">
        <v>38</v>
      </c>
      <c r="D23" s="7" t="s">
        <v>72</v>
      </c>
      <c r="E23" s="13">
        <v>50</v>
      </c>
      <c r="F23" s="12">
        <v>34.37</v>
      </c>
      <c r="G23" s="16">
        <v>33.67</v>
      </c>
      <c r="H23" s="12">
        <f t="shared" si="0"/>
        <v>68.03999999999999</v>
      </c>
      <c r="I23" s="8">
        <v>72</v>
      </c>
      <c r="J23" s="14">
        <v>45</v>
      </c>
      <c r="K23" s="12">
        <v>50.29</v>
      </c>
      <c r="L23" s="11">
        <f t="shared" si="1"/>
        <v>75.435</v>
      </c>
      <c r="M23" s="11" t="s">
        <v>26</v>
      </c>
      <c r="N23" s="11">
        <f t="shared" si="2"/>
        <v>310.475</v>
      </c>
      <c r="O23" s="8"/>
      <c r="P23" s="8"/>
      <c r="Q23" s="8"/>
      <c r="R23" s="7"/>
      <c r="S23" s="12"/>
      <c r="T23" s="12"/>
      <c r="U23" s="12"/>
      <c r="V23" s="12"/>
      <c r="W23" s="11"/>
      <c r="X23" s="11"/>
      <c r="Y23" s="14"/>
      <c r="Z23" s="12"/>
      <c r="AA23" s="11"/>
      <c r="AB23" s="11"/>
      <c r="AC23" s="11"/>
    </row>
    <row r="24" spans="1:29" ht="12.75">
      <c r="A24" s="8" t="s">
        <v>78</v>
      </c>
      <c r="B24" s="8" t="s">
        <v>79</v>
      </c>
      <c r="C24" s="8" t="s">
        <v>38</v>
      </c>
      <c r="D24" s="7" t="s">
        <v>72</v>
      </c>
      <c r="E24" s="13">
        <v>65</v>
      </c>
      <c r="F24" s="12">
        <v>38.88</v>
      </c>
      <c r="G24" s="16">
        <v>38.33</v>
      </c>
      <c r="H24" s="12">
        <f t="shared" si="0"/>
        <v>77.21000000000001</v>
      </c>
      <c r="I24" s="8">
        <v>80</v>
      </c>
      <c r="J24" s="14">
        <v>15</v>
      </c>
      <c r="K24" s="12">
        <v>44.21</v>
      </c>
      <c r="L24" s="11">
        <f t="shared" si="1"/>
        <v>66.315</v>
      </c>
      <c r="M24" s="11" t="s">
        <v>26</v>
      </c>
      <c r="N24" s="11">
        <f t="shared" si="2"/>
        <v>303.525</v>
      </c>
      <c r="O24" s="8"/>
      <c r="P24" s="8"/>
      <c r="Q24" s="8"/>
      <c r="R24" s="7"/>
      <c r="S24" s="12"/>
      <c r="T24" s="12"/>
      <c r="U24" s="12"/>
      <c r="V24" s="12"/>
      <c r="W24" s="11"/>
      <c r="X24" s="11"/>
      <c r="Y24" s="14"/>
      <c r="Z24" s="12"/>
      <c r="AA24" s="11"/>
      <c r="AB24" s="11"/>
      <c r="AC24" s="11"/>
    </row>
    <row r="25" spans="1:29" ht="12.75">
      <c r="A25" s="8" t="s">
        <v>80</v>
      </c>
      <c r="B25" s="8" t="s">
        <v>81</v>
      </c>
      <c r="C25" s="8" t="s">
        <v>75</v>
      </c>
      <c r="D25" s="7" t="s">
        <v>82</v>
      </c>
      <c r="E25" s="13">
        <v>50</v>
      </c>
      <c r="F25" s="12">
        <v>32.67</v>
      </c>
      <c r="G25" s="16">
        <v>31.98</v>
      </c>
      <c r="H25" s="12">
        <f t="shared" si="0"/>
        <v>64.65</v>
      </c>
      <c r="I25" s="14">
        <v>84</v>
      </c>
      <c r="J25" s="14">
        <v>65</v>
      </c>
      <c r="K25" s="12">
        <v>55.93</v>
      </c>
      <c r="L25" s="11">
        <f t="shared" si="1"/>
        <v>83.895</v>
      </c>
      <c r="M25" s="11">
        <f aca="true" t="shared" si="3" ref="M25:M31">SUM(I25,J25,L25)</f>
        <v>232.89499999999998</v>
      </c>
      <c r="N25" s="11">
        <f t="shared" si="2"/>
        <v>347.54499999999996</v>
      </c>
      <c r="O25" s="8"/>
      <c r="P25" s="8"/>
      <c r="Q25" s="8"/>
      <c r="R25" s="7"/>
      <c r="S25" s="12"/>
      <c r="T25" s="12"/>
      <c r="U25" s="12"/>
      <c r="V25" s="12"/>
      <c r="W25" s="11"/>
      <c r="X25" s="11"/>
      <c r="Y25" s="14"/>
      <c r="Z25" s="12"/>
      <c r="AA25" s="11"/>
      <c r="AB25" s="11"/>
      <c r="AC25" s="11"/>
    </row>
    <row r="26" spans="1:141" s="8" customFormat="1" ht="12.75">
      <c r="A26" s="8" t="s">
        <v>36</v>
      </c>
      <c r="B26" s="8" t="s">
        <v>83</v>
      </c>
      <c r="C26" s="8" t="s">
        <v>38</v>
      </c>
      <c r="D26" s="7" t="s">
        <v>82</v>
      </c>
      <c r="E26" s="13">
        <v>0</v>
      </c>
      <c r="F26" s="12">
        <v>21.1</v>
      </c>
      <c r="G26" s="16">
        <v>19.96</v>
      </c>
      <c r="H26" s="12">
        <f t="shared" si="0"/>
        <v>41.06</v>
      </c>
      <c r="I26" s="14">
        <v>44</v>
      </c>
      <c r="J26" s="14">
        <v>30</v>
      </c>
      <c r="K26" s="12">
        <v>31.1</v>
      </c>
      <c r="L26" s="11">
        <f t="shared" si="1"/>
        <v>46.650000000000006</v>
      </c>
      <c r="M26" s="11">
        <f t="shared" si="3"/>
        <v>120.65</v>
      </c>
      <c r="N26" s="11">
        <f t="shared" si="2"/>
        <v>161.71</v>
      </c>
      <c r="R26" s="7"/>
      <c r="S26" s="12"/>
      <c r="T26" s="12"/>
      <c r="U26" s="12"/>
      <c r="V26" s="12"/>
      <c r="W26" s="11"/>
      <c r="X26" s="11"/>
      <c r="Y26" s="14"/>
      <c r="Z26" s="12"/>
      <c r="AA26" s="11"/>
      <c r="AB26" s="11"/>
      <c r="AC26" s="11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</row>
    <row r="27" spans="1:141" s="8" customFormat="1" ht="12.75">
      <c r="A27" s="8" t="s">
        <v>84</v>
      </c>
      <c r="B27" s="8" t="s">
        <v>85</v>
      </c>
      <c r="C27" s="8" t="s">
        <v>31</v>
      </c>
      <c r="D27" s="7" t="s">
        <v>86</v>
      </c>
      <c r="E27" s="13">
        <v>30</v>
      </c>
      <c r="F27" s="12">
        <v>34.92</v>
      </c>
      <c r="G27" s="16">
        <v>31.25</v>
      </c>
      <c r="H27" s="12">
        <f t="shared" si="0"/>
        <v>66.17</v>
      </c>
      <c r="I27" s="14">
        <v>84</v>
      </c>
      <c r="J27" s="14">
        <v>45</v>
      </c>
      <c r="K27" s="12">
        <v>51.72</v>
      </c>
      <c r="L27" s="11">
        <f t="shared" si="1"/>
        <v>77.58</v>
      </c>
      <c r="M27" s="11">
        <f t="shared" si="3"/>
        <v>206.57999999999998</v>
      </c>
      <c r="N27" s="11">
        <f t="shared" si="2"/>
        <v>302.75</v>
      </c>
      <c r="R27" s="7"/>
      <c r="S27" s="12"/>
      <c r="T27" s="12"/>
      <c r="U27" s="12"/>
      <c r="V27" s="12"/>
      <c r="W27" s="11"/>
      <c r="X27" s="11"/>
      <c r="Y27" s="14"/>
      <c r="Z27" s="12"/>
      <c r="AA27" s="11"/>
      <c r="AB27" s="11"/>
      <c r="AC27" s="11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</row>
    <row r="28" spans="1:141" s="8" customFormat="1" ht="12.75">
      <c r="A28" s="8" t="s">
        <v>87</v>
      </c>
      <c r="B28" s="8" t="s">
        <v>88</v>
      </c>
      <c r="C28" s="8" t="s">
        <v>75</v>
      </c>
      <c r="D28" s="7" t="s">
        <v>86</v>
      </c>
      <c r="E28" s="13">
        <v>55</v>
      </c>
      <c r="F28" s="12">
        <v>37.13</v>
      </c>
      <c r="G28" s="16">
        <v>36.24</v>
      </c>
      <c r="H28" s="12">
        <f t="shared" si="0"/>
        <v>73.37</v>
      </c>
      <c r="I28" s="8">
        <v>88</v>
      </c>
      <c r="J28" s="14">
        <v>65</v>
      </c>
      <c r="K28" s="12">
        <v>50.99</v>
      </c>
      <c r="L28" s="11">
        <f t="shared" si="1"/>
        <v>76.485</v>
      </c>
      <c r="M28" s="11">
        <f t="shared" si="3"/>
        <v>229.485</v>
      </c>
      <c r="N28" s="11">
        <f t="shared" si="2"/>
        <v>357.855</v>
      </c>
      <c r="R28" s="7"/>
      <c r="S28" s="12"/>
      <c r="T28" s="12"/>
      <c r="U28" s="12"/>
      <c r="V28" s="12"/>
      <c r="W28" s="11"/>
      <c r="X28" s="11"/>
      <c r="Y28" s="14"/>
      <c r="Z28" s="12"/>
      <c r="AA28" s="11"/>
      <c r="AB28" s="11"/>
      <c r="AC28" s="11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</row>
    <row r="29" spans="1:141" s="8" customFormat="1" ht="12.75">
      <c r="A29" s="8" t="s">
        <v>89</v>
      </c>
      <c r="B29" s="8" t="s">
        <v>90</v>
      </c>
      <c r="C29" s="8" t="s">
        <v>31</v>
      </c>
      <c r="D29" s="7" t="s">
        <v>86</v>
      </c>
      <c r="E29" s="13">
        <v>10</v>
      </c>
      <c r="F29" s="12">
        <v>23.57</v>
      </c>
      <c r="G29" s="16">
        <v>21.16</v>
      </c>
      <c r="H29" s="12">
        <f t="shared" si="0"/>
        <v>44.730000000000004</v>
      </c>
      <c r="I29" s="14">
        <v>46</v>
      </c>
      <c r="J29" s="14">
        <v>15</v>
      </c>
      <c r="K29" s="12">
        <v>45.48</v>
      </c>
      <c r="L29" s="11">
        <f t="shared" si="1"/>
        <v>68.22</v>
      </c>
      <c r="M29" s="11">
        <f t="shared" si="3"/>
        <v>129.22</v>
      </c>
      <c r="N29" s="11">
        <f t="shared" si="2"/>
        <v>183.95</v>
      </c>
      <c r="R29" s="7"/>
      <c r="S29" s="12"/>
      <c r="T29" s="12"/>
      <c r="U29" s="12"/>
      <c r="V29" s="12"/>
      <c r="W29" s="11"/>
      <c r="X29" s="11"/>
      <c r="Y29" s="14"/>
      <c r="Z29" s="12"/>
      <c r="AA29" s="11"/>
      <c r="AB29" s="11"/>
      <c r="AC29" s="11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</row>
    <row r="30" spans="1:141" s="8" customFormat="1" ht="12.75">
      <c r="A30" s="8" t="s">
        <v>91</v>
      </c>
      <c r="B30" s="8" t="s">
        <v>92</v>
      </c>
      <c r="C30" s="8" t="s">
        <v>31</v>
      </c>
      <c r="D30" s="7" t="s">
        <v>93</v>
      </c>
      <c r="E30" s="13">
        <v>30</v>
      </c>
      <c r="F30" s="12">
        <v>29.25</v>
      </c>
      <c r="G30" s="16">
        <v>29.18</v>
      </c>
      <c r="H30" s="12">
        <f t="shared" si="0"/>
        <v>58.43</v>
      </c>
      <c r="I30" s="14">
        <v>64</v>
      </c>
      <c r="J30" s="14">
        <v>65</v>
      </c>
      <c r="K30" s="12">
        <v>55.69</v>
      </c>
      <c r="L30" s="11">
        <f t="shared" si="1"/>
        <v>83.535</v>
      </c>
      <c r="M30" s="11">
        <f t="shared" si="3"/>
        <v>212.535</v>
      </c>
      <c r="N30" s="11">
        <f t="shared" si="2"/>
        <v>300.96500000000003</v>
      </c>
      <c r="R30" s="7"/>
      <c r="S30" s="12"/>
      <c r="T30" s="12"/>
      <c r="U30" s="12"/>
      <c r="V30" s="12"/>
      <c r="W30" s="11"/>
      <c r="X30" s="11"/>
      <c r="Y30" s="14"/>
      <c r="Z30" s="12"/>
      <c r="AA30" s="11"/>
      <c r="AB30" s="11"/>
      <c r="AC30" s="11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</row>
    <row r="31" spans="1:29" ht="12.75">
      <c r="A31" s="8" t="s">
        <v>94</v>
      </c>
      <c r="B31" s="8" t="s">
        <v>95</v>
      </c>
      <c r="C31" s="8" t="s">
        <v>75</v>
      </c>
      <c r="D31" s="7" t="s">
        <v>96</v>
      </c>
      <c r="E31" s="13"/>
      <c r="F31" s="12"/>
      <c r="G31" s="16"/>
      <c r="H31" s="12" t="s">
        <v>26</v>
      </c>
      <c r="I31" s="14">
        <v>30</v>
      </c>
      <c r="J31" s="14">
        <v>15</v>
      </c>
      <c r="K31" s="12">
        <v>34.8</v>
      </c>
      <c r="L31" s="11">
        <f t="shared" si="1"/>
        <v>52.199999999999996</v>
      </c>
      <c r="M31" s="11">
        <f t="shared" si="3"/>
        <v>97.19999999999999</v>
      </c>
      <c r="N31" s="11" t="s">
        <v>26</v>
      </c>
      <c r="O31" s="8"/>
      <c r="P31" s="8"/>
      <c r="Q31" s="8"/>
      <c r="R31" s="7"/>
      <c r="S31" s="12"/>
      <c r="T31" s="12"/>
      <c r="U31" s="12"/>
      <c r="V31" s="12"/>
      <c r="W31" s="11"/>
      <c r="X31" s="11"/>
      <c r="Y31" s="14"/>
      <c r="Z31" s="12"/>
      <c r="AA31" s="11"/>
      <c r="AB31" s="11"/>
      <c r="AC31" s="11"/>
    </row>
    <row r="32" spans="1:29" ht="12.75">
      <c r="A32" s="8"/>
      <c r="B32" s="8"/>
      <c r="C32" s="8"/>
      <c r="D32" s="7" t="s">
        <v>26</v>
      </c>
      <c r="E32" s="13"/>
      <c r="F32" s="12"/>
      <c r="G32" s="16"/>
      <c r="H32" s="12" t="s">
        <v>26</v>
      </c>
      <c r="I32" s="14"/>
      <c r="J32" s="14"/>
      <c r="K32" s="12"/>
      <c r="L32" s="11"/>
      <c r="M32" s="11"/>
      <c r="N32" s="11"/>
      <c r="O32" s="8"/>
      <c r="P32" s="8"/>
      <c r="Q32" s="8"/>
      <c r="R32" s="7"/>
      <c r="S32" s="12"/>
      <c r="T32" s="12"/>
      <c r="U32" s="12"/>
      <c r="V32" s="12"/>
      <c r="W32" s="11"/>
      <c r="X32" s="11"/>
      <c r="Y32" s="14"/>
      <c r="Z32" s="12"/>
      <c r="AA32" s="11"/>
      <c r="AB32" s="11"/>
      <c r="AC32" s="11"/>
    </row>
    <row r="33" spans="1:29" ht="12.75">
      <c r="A33" s="8"/>
      <c r="B33" s="8"/>
      <c r="C33" s="8"/>
      <c r="D33" s="7"/>
      <c r="E33" s="13"/>
      <c r="F33" s="12"/>
      <c r="G33" s="16"/>
      <c r="H33" s="12" t="s">
        <v>26</v>
      </c>
      <c r="I33" s="14"/>
      <c r="J33" s="14"/>
      <c r="K33" s="12"/>
      <c r="L33" s="11"/>
      <c r="M33" s="11"/>
      <c r="N33" s="11"/>
      <c r="O33" s="8"/>
      <c r="P33" s="8"/>
      <c r="Q33" s="8"/>
      <c r="R33" s="7"/>
      <c r="S33" s="12"/>
      <c r="T33" s="12"/>
      <c r="U33" s="12"/>
      <c r="V33" s="12"/>
      <c r="W33" s="11"/>
      <c r="X33" s="11"/>
      <c r="Y33" s="14"/>
      <c r="Z33" s="12"/>
      <c r="AA33" s="11"/>
      <c r="AB33" s="11"/>
      <c r="AC33" s="11"/>
    </row>
    <row r="34" spans="1:29" ht="12.75">
      <c r="A34" s="8"/>
      <c r="B34" s="8"/>
      <c r="C34" s="8"/>
      <c r="D34" s="7"/>
      <c r="E34" s="13"/>
      <c r="F34" s="12"/>
      <c r="G34" s="16"/>
      <c r="H34" s="12" t="s">
        <v>26</v>
      </c>
      <c r="I34" s="14"/>
      <c r="J34" s="14"/>
      <c r="K34" s="12"/>
      <c r="L34" s="11"/>
      <c r="M34" s="11"/>
      <c r="N34" s="11"/>
      <c r="O34" s="8"/>
      <c r="P34" s="8"/>
      <c r="Q34" s="8"/>
      <c r="R34" s="7"/>
      <c r="S34" s="12"/>
      <c r="T34" s="12"/>
      <c r="U34" s="12"/>
      <c r="V34" s="12"/>
      <c r="W34" s="11"/>
      <c r="X34" s="11"/>
      <c r="Y34" s="14"/>
      <c r="Z34" s="12"/>
      <c r="AA34" s="11"/>
      <c r="AB34" s="11"/>
      <c r="AC34" s="11"/>
    </row>
    <row r="35" spans="1:29" ht="12.75">
      <c r="A35" s="8"/>
      <c r="B35" s="8"/>
      <c r="C35" s="8"/>
      <c r="D35" s="7"/>
      <c r="E35" s="13"/>
      <c r="F35" s="12"/>
      <c r="G35" s="16"/>
      <c r="H35" s="12" t="s">
        <v>26</v>
      </c>
      <c r="I35" s="14"/>
      <c r="J35" s="14"/>
      <c r="K35" s="12"/>
      <c r="L35" s="11"/>
      <c r="M35" s="11"/>
      <c r="N35" s="11"/>
      <c r="O35" s="8"/>
      <c r="P35" s="8"/>
      <c r="Q35" s="8"/>
      <c r="R35" s="7"/>
      <c r="S35" s="12"/>
      <c r="T35" s="12"/>
      <c r="U35" s="12"/>
      <c r="V35" s="12"/>
      <c r="W35" s="11"/>
      <c r="X35" s="11"/>
      <c r="Y35" s="14"/>
      <c r="Z35" s="12"/>
      <c r="AA35" s="11"/>
      <c r="AB35" s="11"/>
      <c r="AC35" s="11"/>
    </row>
  </sheetData>
  <mergeCells count="2">
    <mergeCell ref="A1:H1"/>
    <mergeCell ref="O1:U1"/>
  </mergeCells>
  <printOptions/>
  <pageMargins left="0.3937007874015748" right="0.3937007874015748" top="0.7874015748031497" bottom="0.7874015748031497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2001-10-17T07:50:30Z</cp:lastPrinted>
  <dcterms:created xsi:type="dcterms:W3CDTF">2000-04-20T06:06:45Z</dcterms:created>
  <dcterms:modified xsi:type="dcterms:W3CDTF">2001-10-17T07:51:29Z</dcterms:modified>
  <cp:category/>
  <cp:version/>
  <cp:contentType/>
  <cp:contentStatus/>
</cp:coreProperties>
</file>